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r. Planeacion\Desktop\AVANCES Trimestrales\1er Trim\Eje 4\ICyA\seguimiento\"/>
    </mc:Choice>
  </mc:AlternateContent>
  <xr:revisionPtr revIDLastSave="0" documentId="13_ncr:1_{F01F1AF6-35DB-42B8-8DFA-F965F128C38E}" xr6:coauthVersionLast="47" xr6:coauthVersionMax="47" xr10:uidLastSave="{00000000-0000-0000-0000-000000000000}"/>
  <bookViews>
    <workbookView xWindow="14520" yWindow="45" windowWidth="14025" windowHeight="15525" xr2:uid="{00000000-000D-0000-FFFF-FFFF00000000}"/>
  </bookViews>
  <sheets>
    <sheet name="SEGUIMIENTO EJE 4" sheetId="1" r:id="rId1"/>
  </sheets>
  <definedNames>
    <definedName name="_xlnm.Print_Area" localSheetId="0">'SEGUIMIENTO EJE 4'!$A$23:$AA$55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7" i="1" l="1"/>
  <c r="U17" i="1"/>
  <c r="V17" i="1"/>
  <c r="W17" i="1"/>
  <c r="T18" i="1"/>
  <c r="U18" i="1"/>
  <c r="V18" i="1"/>
  <c r="W18" i="1"/>
  <c r="T19" i="1"/>
  <c r="U19" i="1"/>
  <c r="V19" i="1"/>
  <c r="W19" i="1"/>
  <c r="T20" i="1"/>
  <c r="U20" i="1"/>
  <c r="V20" i="1"/>
  <c r="W20" i="1"/>
  <c r="T21" i="1"/>
  <c r="U21" i="1"/>
  <c r="V21" i="1"/>
  <c r="W21" i="1"/>
  <c r="T22" i="1"/>
  <c r="U22" i="1"/>
  <c r="V22" i="1"/>
  <c r="W22" i="1"/>
  <c r="T23" i="1"/>
  <c r="U23" i="1"/>
  <c r="V23" i="1"/>
  <c r="W23" i="1"/>
  <c r="T24" i="1"/>
  <c r="U24" i="1"/>
  <c r="V24" i="1"/>
  <c r="W24" i="1"/>
  <c r="T25" i="1"/>
  <c r="U25" i="1"/>
  <c r="V25" i="1"/>
  <c r="W25" i="1"/>
  <c r="T26" i="1"/>
  <c r="U26" i="1"/>
  <c r="V26" i="1"/>
  <c r="W26" i="1"/>
  <c r="T27" i="1"/>
  <c r="U27" i="1"/>
  <c r="V27" i="1"/>
  <c r="W27" i="1"/>
  <c r="T28" i="1"/>
  <c r="U28" i="1"/>
  <c r="V28" i="1"/>
  <c r="W28" i="1"/>
  <c r="T29" i="1"/>
  <c r="U29" i="1"/>
  <c r="V29" i="1"/>
  <c r="W29" i="1"/>
  <c r="T30" i="1"/>
  <c r="U30" i="1"/>
  <c r="V30" i="1"/>
  <c r="W30" i="1"/>
  <c r="T31" i="1"/>
  <c r="U31" i="1"/>
  <c r="V31" i="1"/>
  <c r="W31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W13" i="1" l="1"/>
  <c r="V13" i="1"/>
  <c r="U13" i="1"/>
  <c r="T13" i="1"/>
  <c r="W16" i="1" l="1"/>
  <c r="V16" i="1"/>
  <c r="U16" i="1"/>
  <c r="T16" i="1"/>
  <c r="S16" i="1"/>
  <c r="R16" i="1"/>
  <c r="Q16" i="1"/>
  <c r="P16" i="1"/>
  <c r="W15" i="1"/>
  <c r="V15" i="1"/>
  <c r="U15" i="1"/>
  <c r="T15" i="1"/>
  <c r="S15" i="1"/>
  <c r="R15" i="1"/>
  <c r="Q15" i="1"/>
  <c r="P15" i="1"/>
  <c r="W14" i="1"/>
  <c r="V14" i="1"/>
  <c r="U14" i="1"/>
  <c r="T14" i="1"/>
  <c r="S14" i="1"/>
  <c r="R14" i="1"/>
  <c r="Q14" i="1"/>
  <c r="P14" i="1"/>
  <c r="P36" i="1" l="1"/>
  <c r="Q36" i="1"/>
  <c r="R36" i="1"/>
  <c r="S36" i="1"/>
  <c r="T36" i="1"/>
  <c r="U36" i="1"/>
  <c r="V36" i="1"/>
  <c r="W36" i="1"/>
  <c r="S13" i="1" l="1"/>
  <c r="R13" i="1"/>
  <c r="Q13" i="1"/>
  <c r="P13" i="1"/>
</calcChain>
</file>

<file path=xl/sharedStrings.xml><?xml version="1.0" encoding="utf-8"?>
<sst xmlns="http://schemas.openxmlformats.org/spreadsheetml/2006/main" count="238" uniqueCount="120">
  <si>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</si>
  <si>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</si>
  <si>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</si>
  <si>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</si>
  <si>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</si>
  <si>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</si>
  <si>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</si>
  <si>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</si>
  <si>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</si>
  <si>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</si>
  <si>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</si>
  <si>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</si>
  <si>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</si>
  <si>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</si>
  <si>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</si>
  <si>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</si>
  <si>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</si>
  <si>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</si>
  <si>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</si>
  <si>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</si>
  <si>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</si>
  <si>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t>META PLANEADA 2022</t>
  </si>
  <si>
    <t>META ALCANZADA 2022</t>
  </si>
  <si>
    <t>PORCENTAJE DE AVANCE TRIMESTRAL 2022</t>
  </si>
  <si>
    <t>PORCENTAJE DE AVANCE ACUMULADO ANUAL 2022</t>
  </si>
  <si>
    <t>JUSTIFICACION DE AVANCE DE RESULTADOS 2022</t>
  </si>
  <si>
    <t>SEGUIMIENTO DE AVANCE EN CUMPLIMIENTO DE METAS Y OBJETIVOS 2022</t>
  </si>
  <si>
    <t>TRIMESTRE 1 2022</t>
  </si>
  <si>
    <t>TRIMESTRE 2 2022</t>
  </si>
  <si>
    <t>TRIMESTRE 3 2022</t>
  </si>
  <si>
    <t>TRIMESTRE 4 2022</t>
  </si>
  <si>
    <t>JUSTIFICACIÓN DE AVANCE DE EJECUCÓN DEL PRESUPUESTO 2022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</si>
  <si>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</si>
  <si>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</si>
  <si>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</si>
  <si>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SEGUIMIENTO A LA EJECUCIÓN DEL PRESUPUESTO AUTORIZADO 2022</t>
  </si>
  <si>
    <t>Anual</t>
  </si>
  <si>
    <t>AVANCE EN CUMPLIMIENTO DE METAS TRIMESTRAL Y ANUAL ACUMULADO 2022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</si>
  <si>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Población de 18 años y más encuestada.</t>
    </r>
  </si>
  <si>
    <t>ND</t>
  </si>
  <si>
    <t>CLAVE Y NOMBRE DEL PP: E-PP 4.18 LA CULTURA Y EL ARTE POR LA PAZ</t>
  </si>
  <si>
    <r>
      <rPr>
        <b/>
        <sz val="11"/>
        <color theme="1"/>
        <rFont val="Arial"/>
        <family val="2"/>
      </rPr>
      <t xml:space="preserve">4.18.1: </t>
    </r>
    <r>
      <rPr>
        <sz val="11"/>
        <color theme="1"/>
        <rFont val="Arial"/>
        <family val="2"/>
      </rPr>
      <t>Contribuir en la promoción de  acciones que combatan las causas que generan las violencias y la delincuencia contribuyendo a la paz y la justica mediante la preservación, fomento y ejercicio de la cultura y las disciplinas artísticas.</t>
    </r>
  </si>
  <si>
    <t>Propósito
(Instituto de la Cultura y las Artes)</t>
  </si>
  <si>
    <r>
      <rPr>
        <b/>
        <sz val="11"/>
        <color theme="0"/>
        <rFont val="Arial"/>
        <family val="2"/>
      </rPr>
      <t>4.18.1.1</t>
    </r>
    <r>
      <rPr>
        <sz val="11"/>
        <color theme="0"/>
        <rFont val="Arial"/>
        <family val="2"/>
      </rPr>
      <t xml:space="preserve"> La población del municipio de Benito Juárez desarrolla sus habilidades a través de la preservación, fomento y ejercicio de la cultura y las disciplinas artísticas</t>
    </r>
  </si>
  <si>
    <r>
      <rPr>
        <b/>
        <sz val="11"/>
        <color theme="0"/>
        <rFont val="Arial"/>
        <family val="2"/>
      </rPr>
      <t xml:space="preserve">PPAC: </t>
    </r>
    <r>
      <rPr>
        <sz val="11"/>
        <color theme="0"/>
        <rFont val="Arial"/>
        <family val="2"/>
      </rPr>
      <t>Porcentaje personas beneficiadas en las actividades artísticas y culturales.</t>
    </r>
  </si>
  <si>
    <t>Trimestral</t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</si>
  <si>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
Porcentaje
</t>
    </r>
    <r>
      <rPr>
        <b/>
        <sz val="11"/>
        <color theme="0"/>
        <rFont val="Arial"/>
        <family val="2"/>
      </rPr>
      <t>UNIDAD DE MEDIDA DE LA VARIABLE:</t>
    </r>
    <r>
      <rPr>
        <sz val="11"/>
        <color theme="0"/>
        <rFont val="Arial"/>
        <family val="2"/>
      </rPr>
      <t xml:space="preserve">
Personas beneficiadas en actividades artísticas y culturales.</t>
    </r>
  </si>
  <si>
    <t>Componente
(Unidad de Fomento y Desarrollo Cultural)</t>
  </si>
  <si>
    <r>
      <t xml:space="preserve">4.18.1.1.1 </t>
    </r>
    <r>
      <rPr>
        <sz val="11"/>
        <color theme="1"/>
        <rFont val="Arial"/>
        <family val="2"/>
      </rPr>
      <t>Actividades artísticas y culturales que promuevan  la recomposición del tejido social y la Cultura de Paz en el municipio realizadas.</t>
    </r>
  </si>
  <si>
    <r>
      <rPr>
        <b/>
        <sz val="11"/>
        <color theme="1"/>
        <rFont val="Arial"/>
        <family val="2"/>
      </rPr>
      <t>PACR:</t>
    </r>
    <r>
      <rPr>
        <sz val="11"/>
        <color theme="1"/>
        <rFont val="Arial"/>
        <family val="2"/>
      </rPr>
      <t xml:space="preserve"> Porcentaje de actividades artísticas y culturales realizadas.</t>
    </r>
  </si>
  <si>
    <r>
      <rPr>
        <b/>
        <sz val="11"/>
        <color theme="1"/>
        <rFont val="Arial"/>
        <family val="2"/>
      </rPr>
      <t>UNIDAD DE MEDIDA DEL INDICADOR 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>Actividades artísticas y culturales.</t>
    </r>
  </si>
  <si>
    <r>
      <t xml:space="preserve">4.18.1.1.1.1 </t>
    </r>
    <r>
      <rPr>
        <sz val="11"/>
        <color theme="1"/>
        <rFont val="Arial"/>
        <family val="2"/>
      </rPr>
      <t>Realización de eventos artísticos y culturales masivos para el fomento de la Cultura de Paz.</t>
    </r>
  </si>
  <si>
    <r>
      <rPr>
        <b/>
        <sz val="11"/>
        <color theme="1"/>
        <rFont val="Arial"/>
        <family val="2"/>
      </rPr>
      <t xml:space="preserve">PECP: </t>
    </r>
    <r>
      <rPr>
        <sz val="11"/>
        <color theme="1"/>
        <rFont val="Arial"/>
        <family val="2"/>
      </rPr>
      <t>Porcentaje de eventos masivos realizados para el fomento de la Cultura de Paz.</t>
    </r>
  </si>
  <si>
    <r>
      <t xml:space="preserve">4.18.1.1.1.2 </t>
    </r>
    <r>
      <rPr>
        <sz val="11"/>
        <color theme="1"/>
        <rFont val="Arial"/>
        <family val="2"/>
      </rPr>
      <t>Realización de actividades de proyectos en materia de arte y cultura en el municipio.</t>
    </r>
  </si>
  <si>
    <r>
      <rPr>
        <b/>
        <sz val="11"/>
        <color theme="1"/>
        <rFont val="Arial"/>
        <family val="2"/>
      </rPr>
      <t>PACR</t>
    </r>
    <r>
      <rPr>
        <sz val="11"/>
        <color theme="1"/>
        <rFont val="Arial"/>
        <family val="2"/>
      </rPr>
      <t xml:space="preserve">: Porcentaje de actividades de proyectos artísticos y culturales realizadas. </t>
    </r>
  </si>
  <si>
    <r>
      <t xml:space="preserve">4.18.1.1.1.3 </t>
    </r>
    <r>
      <rPr>
        <sz val="11"/>
        <color theme="1"/>
        <rFont val="Arial"/>
        <family val="2"/>
      </rPr>
      <t xml:space="preserve">Realización de actividades para el fomento de la pluralidad de la identidad social y cultural. </t>
    </r>
  </si>
  <si>
    <r>
      <rPr>
        <b/>
        <sz val="11"/>
        <color theme="1"/>
        <rFont val="Arial"/>
        <family val="2"/>
      </rPr>
      <t>PISC:</t>
    </r>
    <r>
      <rPr>
        <sz val="11"/>
        <color theme="1"/>
        <rFont val="Arial"/>
        <family val="2"/>
      </rPr>
      <t xml:space="preserve"> Porcentaje de actividades de fomento de las identidades sociales y culturales.</t>
    </r>
  </si>
  <si>
    <r>
      <t xml:space="preserve">4.18.1.1.1.4 </t>
    </r>
    <r>
      <rPr>
        <sz val="11"/>
        <color theme="1"/>
        <rFont val="Arial"/>
        <family val="2"/>
      </rPr>
      <t>Impulso de actividades artísticas y culturales en el Centro Cultural de las Artes.</t>
    </r>
  </si>
  <si>
    <r>
      <rPr>
        <b/>
        <sz val="11"/>
        <color theme="1"/>
        <rFont val="Arial"/>
        <family val="2"/>
      </rPr>
      <t>PCCA:</t>
    </r>
    <r>
      <rPr>
        <sz val="11"/>
        <color theme="1"/>
        <rFont val="Arial"/>
        <family val="2"/>
      </rPr>
      <t xml:space="preserve"> Porcentaje de actividades realizadas en el Centro Cultural de las Artes.</t>
    </r>
  </si>
  <si>
    <r>
      <t>4.18.1.1.1.5</t>
    </r>
    <r>
      <rPr>
        <sz val="11"/>
        <color theme="1"/>
        <rFont val="Arial"/>
        <family val="2"/>
      </rPr>
      <t xml:space="preserve">  Impulso de actividades artísticas y culturales en el Teatro Ocho de Octubre.</t>
    </r>
  </si>
  <si>
    <r>
      <rPr>
        <b/>
        <sz val="11"/>
        <color theme="1"/>
        <rFont val="Arial"/>
        <family val="2"/>
      </rPr>
      <t>PT8O:</t>
    </r>
    <r>
      <rPr>
        <sz val="11"/>
        <color theme="1"/>
        <rFont val="Arial"/>
        <family val="2"/>
      </rPr>
      <t xml:space="preserve"> Porcentaje de actividades realizadas en el Teatro Ocho de Octubre.</t>
    </r>
  </si>
  <si>
    <r>
      <t xml:space="preserve">4.18.1.1.1.6 </t>
    </r>
    <r>
      <rPr>
        <sz val="11"/>
        <color theme="1"/>
        <rFont val="Arial"/>
        <family val="2"/>
      </rPr>
      <t>Impulso de actividades artísticas y culturales en el Foro Cultural Na´at.</t>
    </r>
  </si>
  <si>
    <r>
      <rPr>
        <b/>
        <sz val="11"/>
        <color theme="1"/>
        <rFont val="Arial"/>
        <family val="2"/>
      </rPr>
      <t>PFCN:</t>
    </r>
    <r>
      <rPr>
        <sz val="11"/>
        <color theme="1"/>
        <rFont val="Arial"/>
        <family val="2"/>
      </rPr>
      <t xml:space="preserve"> Porcentaje de actividades realizadas en el Foro Cultural Na´at.</t>
    </r>
  </si>
  <si>
    <r>
      <t>4.18.1.1.1.7</t>
    </r>
    <r>
      <rPr>
        <sz val="11"/>
        <color theme="1"/>
        <rFont val="Arial"/>
        <family val="2"/>
      </rPr>
      <t xml:space="preserve"> Impulso de actividades en los espacios públicos orientadas al fomento de la Cultura de Paz.  </t>
    </r>
  </si>
  <si>
    <r>
      <rPr>
        <b/>
        <sz val="11"/>
        <color theme="1"/>
        <rFont val="Arial"/>
        <family val="2"/>
      </rPr>
      <t>PEPC:</t>
    </r>
    <r>
      <rPr>
        <sz val="11"/>
        <color theme="1"/>
        <rFont val="Arial"/>
        <family val="2"/>
      </rPr>
      <t xml:space="preserve"> Porcentaje de actividades en los espacios públicos de Cancún.</t>
    </r>
  </si>
  <si>
    <r>
      <t xml:space="preserve">4.18.1.1.1.8 </t>
    </r>
    <r>
      <rPr>
        <sz val="11"/>
        <color theme="1"/>
        <rFont val="Arial"/>
        <family val="2"/>
      </rPr>
      <t>Participación colectiva en proyectos artísticos, culturales y cívicos.</t>
    </r>
  </si>
  <si>
    <r>
      <rPr>
        <b/>
        <sz val="11"/>
        <color theme="1"/>
        <rFont val="Arial"/>
        <family val="2"/>
      </rPr>
      <t>PPCR:</t>
    </r>
    <r>
      <rPr>
        <sz val="11"/>
        <color theme="1"/>
        <rFont val="Arial"/>
        <family val="2"/>
      </rPr>
      <t xml:space="preserve"> Porcentaje de actividades enfocadas en la participación colectiva realizadas.</t>
    </r>
  </si>
  <si>
    <r>
      <t>4.18.1.1.1.9</t>
    </r>
    <r>
      <rPr>
        <sz val="11"/>
        <color theme="1"/>
        <rFont val="Arial"/>
        <family val="2"/>
      </rPr>
      <t xml:space="preserve"> Desarrollo de la Agenda Artística y Cultural del Teatro de la Ciudad.</t>
    </r>
  </si>
  <si>
    <r>
      <rPr>
        <b/>
        <sz val="11"/>
        <color theme="1"/>
        <rFont val="Arial"/>
        <family val="2"/>
      </rPr>
      <t>PATC:</t>
    </r>
    <r>
      <rPr>
        <sz val="11"/>
        <color theme="1"/>
        <rFont val="Arial"/>
        <family val="2"/>
      </rPr>
      <t xml:space="preserve"> Porcentaje de actividades en el Teatro de la Ciudad realizadas.</t>
    </r>
  </si>
  <si>
    <r>
      <t xml:space="preserve">4.18.1.1.1.10 </t>
    </r>
    <r>
      <rPr>
        <sz val="11"/>
        <color theme="1"/>
        <rFont val="Arial"/>
        <family val="2"/>
      </rPr>
      <t>Realización del Carnaval de Cancún.</t>
    </r>
  </si>
  <si>
    <r>
      <rPr>
        <b/>
        <sz val="11"/>
        <color theme="1"/>
        <rFont val="Arial"/>
        <family val="2"/>
      </rPr>
      <t xml:space="preserve">NACC: </t>
    </r>
    <r>
      <rPr>
        <sz val="11"/>
        <color theme="1"/>
        <rFont val="Arial"/>
        <family val="2"/>
      </rPr>
      <t>Número de personas asistentes al Carnaval de Cancún.</t>
    </r>
  </si>
  <si>
    <r>
      <t xml:space="preserve">4.18.1.1.1.11 </t>
    </r>
    <r>
      <rPr>
        <sz val="11"/>
        <color theme="1"/>
        <rFont val="Arial"/>
        <family val="2"/>
      </rPr>
      <t>Desarrollo de infraestructura artística y cultural.</t>
    </r>
  </si>
  <si>
    <r>
      <rPr>
        <b/>
        <sz val="11"/>
        <color theme="1"/>
        <rFont val="Arial"/>
        <family val="2"/>
      </rPr>
      <t xml:space="preserve">PADI: </t>
    </r>
    <r>
      <rPr>
        <sz val="11"/>
        <color theme="1"/>
        <rFont val="Arial"/>
        <family val="2"/>
      </rPr>
      <t>Porcentaje de acciones de desarrollo en infraestructura realizadas.</t>
    </r>
  </si>
  <si>
    <r>
      <t xml:space="preserve">4.18.1.1.2 </t>
    </r>
    <r>
      <rPr>
        <sz val="11"/>
        <color theme="1"/>
        <rFont val="Arial"/>
        <family val="2"/>
      </rPr>
      <t xml:space="preserve">Centros Culturales  y estructura orgánica del Instituto de Cultura y las Artes del municipio de Benito Juárez fortalecidos.
</t>
    </r>
  </si>
  <si>
    <r>
      <rPr>
        <b/>
        <sz val="11"/>
        <color theme="1"/>
        <rFont val="Arial"/>
        <family val="2"/>
      </rPr>
      <t xml:space="preserve">PAFR: </t>
    </r>
    <r>
      <rPr>
        <sz val="11"/>
        <color theme="1"/>
        <rFont val="Arial"/>
        <family val="2"/>
      </rPr>
      <t>Porcentaje de acciones de fortalecimiento realizadas.</t>
    </r>
  </si>
  <si>
    <r>
      <t xml:space="preserve">4.18.1.1.2.1 </t>
    </r>
    <r>
      <rPr>
        <sz val="11"/>
        <color theme="1"/>
        <rFont val="Arial"/>
        <family val="2"/>
      </rPr>
      <t>Equipamiento de los Centros Culturales.</t>
    </r>
  </si>
  <si>
    <r>
      <rPr>
        <b/>
        <sz val="11"/>
        <color theme="1"/>
        <rFont val="Arial"/>
        <family val="2"/>
      </rPr>
      <t xml:space="preserve">PAEQ: </t>
    </r>
    <r>
      <rPr>
        <sz val="11"/>
        <color theme="1"/>
        <rFont val="Arial"/>
        <family val="2"/>
      </rPr>
      <t>Porcentaje de acciones de equipamiento de los centros culturales realizadas</t>
    </r>
  </si>
  <si>
    <r>
      <t xml:space="preserve">4.18.1.1.2.2 </t>
    </r>
    <r>
      <rPr>
        <sz val="11"/>
        <color theme="1"/>
        <rFont val="Arial"/>
        <family val="2"/>
      </rPr>
      <t>Rehabilitación de los Centros Culturales.</t>
    </r>
  </si>
  <si>
    <r>
      <rPr>
        <b/>
        <sz val="11"/>
        <color theme="1"/>
        <rFont val="Arial"/>
        <family val="2"/>
      </rPr>
      <t>PARR</t>
    </r>
    <r>
      <rPr>
        <sz val="11"/>
        <color theme="1"/>
        <rFont val="Arial"/>
        <family val="2"/>
      </rPr>
      <t>: Porcentaje de acciones de rehabilitación de los centros culturales realizadas.</t>
    </r>
  </si>
  <si>
    <r>
      <t xml:space="preserve">4.18.1.1.2.3 </t>
    </r>
    <r>
      <rPr>
        <sz val="11"/>
        <color theme="1"/>
        <rFont val="Arial"/>
        <family val="2"/>
      </rPr>
      <t>Mantenimiento del Centro Culturales.</t>
    </r>
  </si>
  <si>
    <r>
      <rPr>
        <b/>
        <sz val="11"/>
        <color theme="1"/>
        <rFont val="Arial"/>
        <family val="2"/>
      </rPr>
      <t xml:space="preserve">PAMR: </t>
    </r>
    <r>
      <rPr>
        <sz val="11"/>
        <color theme="1"/>
        <rFont val="Arial"/>
        <family val="2"/>
      </rPr>
      <t>Porcentaje de acciones de mantenimiento de los centros culturales realizadas</t>
    </r>
  </si>
  <si>
    <r>
      <t xml:space="preserve">4.18.1.1.2.4 </t>
    </r>
    <r>
      <rPr>
        <sz val="11"/>
        <color theme="1"/>
        <rFont val="Arial"/>
        <family val="2"/>
      </rPr>
      <t>Fortalecimiento de la Estructura Orgánica del Instituto de la Cultura y las Artes del Municipio de Benito Juárez</t>
    </r>
  </si>
  <si>
    <r>
      <rPr>
        <b/>
        <sz val="11"/>
        <color theme="1"/>
        <rFont val="Arial"/>
        <family val="2"/>
      </rPr>
      <t>PCTH:</t>
    </r>
    <r>
      <rPr>
        <sz val="11"/>
        <color theme="1"/>
        <rFont val="Arial"/>
        <family val="2"/>
      </rPr>
      <t xml:space="preserve"> Porcentaje de contrataciones de talento humano realizadas.</t>
    </r>
  </si>
  <si>
    <r>
      <rPr>
        <b/>
        <sz val="11"/>
        <color theme="1"/>
        <rFont val="Arial"/>
        <family val="2"/>
      </rPr>
      <t xml:space="preserve">UNIDAD DE MEDIDA DEL INDICADOR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>Eventos masivos.</t>
    </r>
  </si>
  <si>
    <r>
      <rPr>
        <b/>
        <sz val="11"/>
        <color theme="1"/>
        <rFont val="Arial"/>
        <family val="2"/>
      </rPr>
      <t xml:space="preserve">UNIDAD DE MEDIDA DEL INDICADOR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Actividades de proyectos artísticos y culturales.</t>
    </r>
  </si>
  <si>
    <r>
      <rPr>
        <b/>
        <sz val="11"/>
        <color theme="1"/>
        <rFont val="Arial"/>
        <family val="2"/>
      </rPr>
      <t xml:space="preserve">UNIDAD DE MEDIDA DEL INDICADOR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Actividades de fomento de las identidades sociales y culturales.   </t>
    </r>
  </si>
  <si>
    <r>
      <rPr>
        <b/>
        <sz val="11"/>
        <color theme="1"/>
        <rFont val="Arial"/>
        <family val="2"/>
      </rPr>
      <t xml:space="preserve">UNIDAD DE MEDIDA DEL INDICADOR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Actividades realizadas en el Centro Cultural de las Artes.   </t>
    </r>
  </si>
  <si>
    <r>
      <rPr>
        <b/>
        <sz val="11"/>
        <color theme="1"/>
        <rFont val="Arial"/>
        <family val="2"/>
      </rPr>
      <t xml:space="preserve">UNIDAD DE MEDIDA DEL INDICADOR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Actividades  realizadas en el Teatro Ocho de Octubre.                           </t>
    </r>
  </si>
  <si>
    <r>
      <rPr>
        <b/>
        <sz val="11"/>
        <color theme="1"/>
        <rFont val="Arial"/>
        <family val="2"/>
      </rPr>
      <t xml:space="preserve">UNIDAD DE MEDIDA DEL INDICADOR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Actividades  realizadas en el Foro Cultural Na´at.                                  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</si>
  <si>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Actividades en los espacios públicos de Cancún.</t>
    </r>
  </si>
  <si>
    <r>
      <rPr>
        <b/>
        <sz val="11"/>
        <color theme="1"/>
        <rFont val="Arial"/>
        <family val="2"/>
      </rPr>
      <t xml:space="preserve">UNIDAD DE MEDIDA DEL INDICADOR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 xml:space="preserve">
Actividades enfocadas en la participación colectiva.     </t>
    </r>
  </si>
  <si>
    <r>
      <rPr>
        <b/>
        <sz val="11"/>
        <color theme="1"/>
        <rFont val="Arial"/>
        <family val="2"/>
      </rPr>
      <t xml:space="preserve">UNIDAD DE MEDIDA DEL INDICADOR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 xml:space="preserve">
Actividades en el Teatro de la Ciudad.  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</si>
  <si>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 xml:space="preserve">
Personas asistentes al Carnaval de Cancún.</t>
    </r>
  </si>
  <si>
    <r>
      <rPr>
        <b/>
        <sz val="11"/>
        <color theme="1"/>
        <rFont val="Arial"/>
        <family val="2"/>
      </rPr>
      <t xml:space="preserve">UNIDAD DE MEDIDA DEL INDICADOR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Acciones de desarrollo en infraestructura.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</si>
  <si>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 VARIABLE</t>
    </r>
    <r>
      <rPr>
        <sz val="11"/>
        <color theme="1"/>
        <rFont val="Arial"/>
        <family val="2"/>
      </rPr>
      <t xml:space="preserve">:
Acciones de fortalecimiento
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</si>
  <si>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Acciones de equipamiento de los centros culturales.
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</si>
  <si>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Acciones de rehabilitación  de los centros culturales.
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</si>
  <si>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Acciones e mantenimiento de los centros culturales.
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</si>
  <si>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Contrataciones de talento humano.
</t>
    </r>
  </si>
  <si>
    <t>Componente
(Unidad de Centros Culturales)</t>
  </si>
  <si>
    <t>Meta trimestral: La meta programada para el primer trimestre 2022 corresponde al último registro de la encuesta obtenida en 202, es decir 80.2%. La meta alcanzada en primer trimestre 2021 corresponde al mismo valor obtenido en 2021, es decir 80.2%. El avance en cumplimiento de metas trimestral refleja la variación del avance trimestral  reportado respecto a lo programado trimestral, es decir 1.17%. 
Meta Anual: De acuerdo a la Guía para la integración y rendición de los informes de avance de gestión financiera y de la información para la planeación de la fiscalización de la cuenta pública que emite la ASEQROO para el ejercicio fiscal 2022, en indicadores NO acumulativos, se registra 0% en el avance de la meta anual programada.</t>
  </si>
  <si>
    <t>Meta trimestral: La meta programada para el primer trimestre 2022, corresponde a la cantidad de personas beneficiadas en las actividades artisticas y culturales, durante este periodo se logro una cantidad de 14.090, lo que representa un avance del 8.81% con respecto a la meta trimestral. El porcentaje de beneficiados se vio afectado debido a que para el primer trimestre se tenia programado el Carnaval 2022, sin embargo, debido a los restricciones sanitarias por la pandemia por covid-19 y siguiendo las indicaciones se las autoridades competentes se tomo la decisión de posponerlo hasta que las condiciones de salud permitan su desarrollo.  
Meta anual: El porcentaje acorde al acumulado anual de las personas beneficiadas con las actividades artisticas y cultutales que realiza el instituto fue del 2.63%.</t>
  </si>
  <si>
    <t>Meta trimestral: La meta programada para el primer trimestre 2022, corresponde a la cantidad de las actividades artisticas y culturales, durante este periodo se logro una cantidad de 136, lo que representa un avance del 48.40% con respecto a la meta trimestral. El porcentaje de actividades realizadas se vio afectado debido a que la suficiencia presupuestal se vio reflejada hasta el segundo mes de primer trimestre. 
Meta anual: El porcentaje acorde al acumulado anual de las actividades artisticas y cultutales realizadas por el instituto fue del 8.31%.</t>
  </si>
  <si>
    <t>Meta trimestral: La meta programada para el primer trimestre 2022, corresponde a la cantidad de proyectos artisticos y culturales realizados, durante este periodo se logró una cantidad de 99, lo que representa un avance del 54.70% con respecto a la meta trimestral. El porcentaje de actividades realizadas se vio afectado debido a que la suficiencia presupuestal se vio reflejada hasta el segundo mes de primer trimestre. 
Meta anual: El porcentaje acorde al acumulado anual de los proyectos artisticos y culturales realizados fue del 10.40%.</t>
  </si>
  <si>
    <t>Meta trimestral: La meta programada para el primer trimestre 2022, corresponde a la cantidad de actividades de fomento de las identidades sociales y culturales, durante este periodo se logró una cantidad de 3, lo que representa un avance del 20% con respecto a la meta trimestral. El porcentaje de actividades realizadas se vio afectado debido a que la suficiencia presupuestal se vio reflejada hasta el segundo mes de primer trimestre. 
Meta anual: El porcentaje acorde al acumulado anual de las actividades de fomento de las identidades sociales y culturales fue del 3.45%.</t>
  </si>
  <si>
    <t>Meta trimestral: La meta programada para el primer trimestre 2022, corresponde a la cantidad de actividades realizadas en el Centro Cultural de las Artes durante este periodo se logró una cantidad de 1, lo que representa un avance del 5.56% con respecto a la meta trimestral. El porcentaje se vio afectado ya que dicho Centro Cultural se encuentra cerrado por la construcción del Teatro de la Ciudad, la actividad realizada se llevó a cabo en una sede distinta.
Meta anual: El porcentaje acorde al acumulado anual de las actividades realizadas en el Centro Cultura de las Artes fue del 1.23%.</t>
  </si>
  <si>
    <t>Meta trimestral: La meta programada para el primer trimestre 2022, corresponde a la cantidad de actividades realizadas en el Teatro Ocho de Octubre durante este periodo se logró una cantidad de 13, lo que representa un avance del 72.22% con respecto a la meta trimestral. 
Meta anual: El porcentaje acorde al acumulado anual de las actividades realizadas en el Teatro Ocho de Octubre fue del 17.81%.</t>
  </si>
  <si>
    <t>Meta trimestral: La meta programada para el primer trimestre 2022, corresponde a la cantidad de actividades realizadas en el Foro Cultural Na´at durante este periodo se logró una cantidad de 4, lo que representa un avance del 33.33% con respecto a la meta trimestral. El porcentaje de actividades realizadas se vio afectado debido a que la suficiencia presupuestal se vio reflejada hasta el segundo mes de primer trimestre. 
Meta anual: El porcentaje acorde al acumulado anual de las actividades realizadas en el Foro Cultural Na´at fue del 8.33%.</t>
  </si>
  <si>
    <t>Meta trimestral: La meta programada para el primer trimestre 2022, corresponde a la cantidad de actividades en los espacios públicos de Cancún, durante este periodo se logró una cantidad de 16 , lo que representa un avance del 160% con respecto a la meta trimestral. El porcentaje de actividades realizadas se vio elevado debido que a partir del segundo mes del trimestre se realizaron más actividades en distintas zonas de la ciudad en beneficio de habitantes del Municipio.
Meta anual: El porcentaje acorde al acumulado anual de las ctividades en los espacios públicos de Cancún fue del 35.56%.</t>
  </si>
  <si>
    <t>Meta trimestral: La meta programada para el primer trimestre 2022, corresponde a las acciones de fortalecimiento de Centros Culturales  y estructura orgánica del Instituto de Cultura y las Artes del municipio de Benito Juárez, durante este periodo se logró una cantidad de 108, lo que representa un avance del 55.67% con respecto a la meta trimestral.  El porcentaje de actividades realizadas se vio afectado debido a que la suficiencia presupuestal se vio reflejada hasta el segundo mes de primer trimestre. 
Meta anual: El porcentaje acorde al acumulado anual  a las acciones de fortalecimiento de Centros Culturales  y estructura orgánica del Instituto de Cultura y las Artes del municipio de Benito Juárez fue del 22%.</t>
  </si>
  <si>
    <t>Meta trimestral: La meta programada para el primer trimestre 2022, corresponde a las acciones de equipamiento de los centros culturales realizadas, durante este periodo se logró una cantidad de 15, lo que representa un avance del 30% con respecto a la meta trimestral. El porcentaje de acciones de equipamiento de los centros culturales realizadas se vio afectado debido a que la suficiencia presupuestal se vio reflejada hasta el segundo mes de trimestre. 
Meta anual: El porcentaje acorde al acumulado anual  a las acciones de equipamiento de los centros culturales realizadas fue del 11.45%.</t>
  </si>
  <si>
    <t>Meta trimestral: La meta programada para el primer trimestre 2022, corresponde a las acciones de rehabilitación de los centros culturales realizadas, durante este periodo se logró una acción realizada, lo que representa un avance del 33.33% con respecto a la meta trimestral. El porcentaje de acciones de rehabilitación de los centros culturales realizadas se vio afectado debido a que la suficiencia presupuestal se vio reflejada hasta el segundo mes de trimestre. 
Meta anual: El porcentaje acorde al acumulado anual  a las acciones de rehabilitación de los centros culturales realizadas fue del 5%.</t>
  </si>
  <si>
    <t>Meta trimestral: La meta programada para el primer trimestre 2022, corresponde a las acciones de mantenimiento de los centros culturales realizadas, durante este periodo se logró una cantidad de 74, lo que representa un avance del 137.04% con respecto a la meta trimestral. El porcentaje de acciones de mantenimiento se vió elevado debido a las necesidades que se presentan los centros culturales.
Meta anual: El porcentaje acorde al acumulado anual  a las acciones de mantenimiento de los centros culturales realizadas fue del 34.26%.</t>
  </si>
  <si>
    <t>Meta trimestral: La meta programada para el primer trimestre 2022, corresponde a las acciones de fortalecimiento de la Estructura Orgánica del Instituto de la Cultura y las Artes del Municipio de Benito Juárez, durante este periodo se logró una cantidad de 18, lo que representa un avance del 20.69% con respecto a la meta trimestral. El porcentaje de acciones de  fortalecimiento de la Estructura Orgánica del Instituto de la Cultura y las Artes del Municipio de Benito Juárez, se vió afectado debido a que la suficiencia presupuestal se vio reflejada hasta el segundo mes de trimestre y por los procesos electorales no fue posible realizar convocatorias.
Meta anual: El porcentaje acorde al acumulado anual a las acciones de  fortalecimiento de la Estructura Orgánica del Instituto de la Cultura y las Artes del Municipio de Benito Juárez fue del 14.52%.</t>
  </si>
  <si>
    <t>El Presupuesto Ejecutado fue menor debido a que para el primer trimestre se tenia programado el Carnaval 2022 y las convocatorias de los actividades de talleres, sin embargo, debido a los restricciones sanitarias por la pandemia por covid-19 y siguiendo las indicaciones se las autoridades competentes se tomo la decisión de posponerlo hasta que las condiciones de salud permitan su desarrollo.</t>
  </si>
  <si>
    <t>Meta trimestral: Durante este primer trimestre no existen eventos masivos para el fomento de la Cultura de Paz programados.
Meta anual: Durante este primer trimestre no existen eventos masivos para el fomento de la Cultura de Paz programados.</t>
  </si>
  <si>
    <t>Meta Trimestral: Durante el primer trimestre del ejercicio fiscal 2022 no se realizaron actividades enfocadas en la participación colectiva, debido a las limitaciones de convocatoria por los procesos electorales.
Meta anual: Durante el primer trimestre del ejercicio fiscal 2022 no se realizaron actividades enfocadas en la participación colectiva, debido a las limitaciones de convocatoria por los procesos electorales.</t>
  </si>
  <si>
    <t>Meta Trimestral: Durante este primer trimestre no existen actividades en el Teatro de la Ciudad programadas.
Meta anual: Durante este primer trimestre no existen actividades en el Teatro de la Ciudad programadas.</t>
  </si>
  <si>
    <t xml:space="preserve">Meta Trimestral: Durante este trimestre se tenia programado el Carnaval 2022, sin embargo, debido a los restricciones sanitarias por la pandemia por covid-19 y siguiendo las indicaciones se las autoridades competentes se tomo la decisión de posponerlo hasta que las condiciones de salud permitan su desarrollo.  
Meta anual: Durante este trimestre se tenia programado el Carnaval 2022, sin embargo, debido a los restricciones sanitarias por la pandemia por covid-19 y siguiendo las indicaciones se las autoridades competentes se tomo la decisión de posponerlo hasta que las condiciones de salud permitan su desarrollo.  </t>
  </si>
  <si>
    <t>Meta Trimestral: Durante el primer trimestre del ejercicio fiscal 2022 no se realizaron actividades enfocadas al desarrollo de infraestructura artística y cultural.
Meta anual: Durante el primer trimestre del ejercicio fiscal 2022 no se realizaron actividades enfocadas al desarrollo de infraestructura artística y cultural.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</si>
</sst>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FFF00"/>
        <bgColor rgb="FFF2F2F2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theme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theme="1"/>
      </bottom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 style="dashed">
        <color theme="1"/>
      </right>
      <top style="dotted">
        <color indexed="64"/>
      </top>
      <bottom/>
      <diagonal/>
    </border>
    <border>
      <left style="dashed">
        <color theme="1"/>
      </left>
      <right style="dashed">
        <color theme="1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96">
    <xf numFmtId="0" fontId="0" fillId="0" borderId="0" xfId="0"/>
    <xf numFmtId="0" fontId="5" fillId="2" borderId="51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0" fontId="0" fillId="4" borderId="75" xfId="0" applyNumberFormat="1" applyFill="1" applyBorder="1" applyAlignment="1">
      <alignment horizontal="center" vertical="center" wrapText="1"/>
    </xf>
    <xf numFmtId="10" fontId="0" fillId="4" borderId="76" xfId="0" applyNumberFormat="1" applyFill="1" applyBorder="1" applyAlignment="1">
      <alignment horizontal="center" vertical="center" wrapText="1"/>
    </xf>
    <xf numFmtId="10" fontId="0" fillId="4" borderId="77" xfId="0" applyNumberForma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7" fontId="8" fillId="7" borderId="33" xfId="1" applyNumberFormat="1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justify" vertical="center" wrapText="1"/>
    </xf>
    <xf numFmtId="0" fontId="8" fillId="7" borderId="55" xfId="0" applyFont="1" applyFill="1" applyBorder="1" applyAlignment="1">
      <alignment horizontal="justify" vertical="center" wrapText="1"/>
    </xf>
    <xf numFmtId="164" fontId="5" fillId="3" borderId="27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7" fontId="5" fillId="3" borderId="32" xfId="1" applyNumberFormat="1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7" fontId="5" fillId="3" borderId="34" xfId="1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9" fillId="3" borderId="79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9" fillId="3" borderId="78" xfId="0" applyFont="1" applyFill="1" applyBorder="1" applyAlignment="1">
      <alignment horizontal="center" vertical="center" wrapText="1"/>
    </xf>
    <xf numFmtId="0" fontId="9" fillId="3" borderId="81" xfId="0" applyFont="1" applyFill="1" applyBorder="1" applyAlignment="1">
      <alignment horizontal="center" vertical="center" wrapText="1"/>
    </xf>
    <xf numFmtId="3" fontId="8" fillId="3" borderId="79" xfId="0" applyNumberFormat="1" applyFont="1" applyFill="1" applyBorder="1" applyAlignment="1">
      <alignment horizontal="center" vertical="center" wrapText="1"/>
    </xf>
    <xf numFmtId="3" fontId="8" fillId="3" borderId="81" xfId="0" applyNumberFormat="1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left" vertical="center" wrapText="1"/>
    </xf>
    <xf numFmtId="10" fontId="0" fillId="9" borderId="22" xfId="0" applyNumberFormat="1" applyFill="1" applyBorder="1" applyAlignment="1">
      <alignment horizontal="center" vertical="center" wrapText="1"/>
    </xf>
    <xf numFmtId="10" fontId="0" fillId="9" borderId="23" xfId="0" applyNumberFormat="1" applyFill="1" applyBorder="1" applyAlignment="1">
      <alignment horizontal="center" vertical="center" wrapText="1"/>
    </xf>
    <xf numFmtId="10" fontId="0" fillId="9" borderId="21" xfId="0" applyNumberFormat="1" applyFill="1" applyBorder="1" applyAlignment="1">
      <alignment horizontal="center" vertical="center" wrapText="1"/>
    </xf>
    <xf numFmtId="10" fontId="0" fillId="9" borderId="78" xfId="0" applyNumberFormat="1" applyFill="1" applyBorder="1" applyAlignment="1">
      <alignment horizontal="center" vertical="center" wrapText="1"/>
    </xf>
    <xf numFmtId="10" fontId="0" fillId="9" borderId="79" xfId="0" applyNumberFormat="1" applyFill="1" applyBorder="1" applyAlignment="1">
      <alignment horizontal="center" vertical="center" wrapText="1"/>
    </xf>
    <xf numFmtId="10" fontId="0" fillId="9" borderId="81" xfId="0" applyNumberForma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6" fillId="7" borderId="85" xfId="0" applyFont="1" applyFill="1" applyBorder="1" applyAlignment="1">
      <alignment horizontal="center" vertical="center" wrapText="1"/>
    </xf>
    <xf numFmtId="0" fontId="6" fillId="7" borderId="86" xfId="0" applyFont="1" applyFill="1" applyBorder="1" applyAlignment="1">
      <alignment horizontal="justify" vertical="center" wrapText="1"/>
    </xf>
    <xf numFmtId="0" fontId="8" fillId="7" borderId="86" xfId="0" applyFont="1" applyFill="1" applyBorder="1" applyAlignment="1">
      <alignment horizontal="left" vertical="center" wrapText="1"/>
    </xf>
    <xf numFmtId="0" fontId="8" fillId="7" borderId="86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5" fillId="3" borderId="89" xfId="0" applyFont="1" applyFill="1" applyBorder="1" applyAlignment="1">
      <alignment horizontal="center" vertical="center" wrapText="1"/>
    </xf>
    <xf numFmtId="0" fontId="9" fillId="3" borderId="87" xfId="0" applyFont="1" applyFill="1" applyBorder="1" applyAlignment="1">
      <alignment horizontal="center" vertical="center" wrapText="1"/>
    </xf>
    <xf numFmtId="0" fontId="9" fillId="3" borderId="90" xfId="0" applyFont="1" applyFill="1" applyBorder="1" applyAlignment="1">
      <alignment horizontal="center" vertical="center" wrapText="1"/>
    </xf>
    <xf numFmtId="3" fontId="8" fillId="3" borderId="88" xfId="0" applyNumberFormat="1" applyFont="1" applyFill="1" applyBorder="1" applyAlignment="1">
      <alignment horizontal="center" vertical="center" wrapText="1"/>
    </xf>
    <xf numFmtId="3" fontId="8" fillId="3" borderId="90" xfId="0" applyNumberFormat="1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left" vertical="center" wrapText="1"/>
    </xf>
    <xf numFmtId="0" fontId="8" fillId="3" borderId="90" xfId="0" applyFont="1" applyFill="1" applyBorder="1" applyAlignment="1">
      <alignment horizontal="left" vertical="center" wrapText="1"/>
    </xf>
    <xf numFmtId="0" fontId="6" fillId="3" borderId="91" xfId="0" applyFont="1" applyFill="1" applyBorder="1" applyAlignment="1">
      <alignment horizontal="justify" vertical="center" wrapText="1"/>
    </xf>
    <xf numFmtId="0" fontId="8" fillId="3" borderId="91" xfId="0" applyFont="1" applyFill="1" applyBorder="1" applyAlignment="1">
      <alignment horizontal="justify" vertical="center" wrapText="1"/>
    </xf>
    <xf numFmtId="0" fontId="8" fillId="7" borderId="86" xfId="0" applyFont="1" applyFill="1" applyBorder="1" applyAlignment="1">
      <alignment horizontal="justify" vertical="center" wrapText="1"/>
    </xf>
    <xf numFmtId="0" fontId="6" fillId="3" borderId="92" xfId="0" applyFont="1" applyFill="1" applyBorder="1" applyAlignment="1">
      <alignment horizontal="justify" vertical="center" wrapText="1"/>
    </xf>
    <xf numFmtId="0" fontId="8" fillId="3" borderId="92" xfId="0" applyFont="1" applyFill="1" applyBorder="1" applyAlignment="1">
      <alignment horizontal="justify" vertical="center" wrapText="1"/>
    </xf>
    <xf numFmtId="0" fontId="8" fillId="3" borderId="91" xfId="0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left" vertical="center" wrapText="1"/>
    </xf>
    <xf numFmtId="0" fontId="8" fillId="3" borderId="92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left" vertical="center" wrapText="1"/>
    </xf>
    <xf numFmtId="0" fontId="8" fillId="3" borderId="78" xfId="0" applyFont="1" applyFill="1" applyBorder="1" applyAlignment="1">
      <alignment horizontal="left" vertical="center" wrapText="1"/>
    </xf>
    <xf numFmtId="0" fontId="6" fillId="3" borderId="85" xfId="0" applyFont="1" applyFill="1" applyBorder="1" applyAlignment="1">
      <alignment horizontal="center" vertical="center" wrapText="1"/>
    </xf>
    <xf numFmtId="0" fontId="6" fillId="3" borderId="93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 applyProtection="1">
      <alignment horizontal="center" vertical="center" wrapText="1"/>
      <protection locked="0"/>
    </xf>
    <xf numFmtId="0" fontId="8" fillId="3" borderId="82" xfId="0" applyFont="1" applyFill="1" applyBorder="1" applyAlignment="1" applyProtection="1">
      <alignment horizontal="left" vertical="center" wrapText="1"/>
      <protection locked="0"/>
    </xf>
    <xf numFmtId="0" fontId="8" fillId="3" borderId="44" xfId="0" applyFont="1" applyFill="1" applyBorder="1" applyAlignment="1" applyProtection="1">
      <alignment horizontal="center" vertical="center" wrapText="1"/>
      <protection locked="0"/>
    </xf>
    <xf numFmtId="0" fontId="8" fillId="3" borderId="37" xfId="0" applyFont="1" applyFill="1" applyBorder="1" applyAlignment="1" applyProtection="1">
      <alignment horizontal="left" vertical="center" wrapText="1"/>
      <protection locked="0"/>
    </xf>
    <xf numFmtId="10" fontId="8" fillId="7" borderId="62" xfId="2" applyNumberFormat="1" applyFont="1" applyFill="1" applyBorder="1" applyAlignment="1" applyProtection="1">
      <alignment horizontal="center" vertical="center" wrapText="1"/>
      <protection locked="0"/>
    </xf>
    <xf numFmtId="10" fontId="9" fillId="3" borderId="56" xfId="2" applyNumberFormat="1" applyFont="1" applyFill="1" applyBorder="1" applyAlignment="1" applyProtection="1">
      <alignment horizontal="center" vertical="center" wrapText="1"/>
      <protection locked="0"/>
    </xf>
    <xf numFmtId="10" fontId="8" fillId="7" borderId="57" xfId="2" applyNumberFormat="1" applyFont="1" applyFill="1" applyBorder="1" applyAlignment="1" applyProtection="1">
      <alignment horizontal="center" vertical="center" wrapText="1"/>
      <protection locked="0"/>
    </xf>
    <xf numFmtId="10" fontId="8" fillId="3" borderId="57" xfId="2" applyNumberFormat="1" applyFont="1" applyFill="1" applyBorder="1" applyAlignment="1" applyProtection="1">
      <alignment horizontal="center" vertical="center" wrapText="1"/>
      <protection locked="0"/>
    </xf>
    <xf numFmtId="10" fontId="8" fillId="7" borderId="58" xfId="2" applyNumberFormat="1" applyFont="1" applyFill="1" applyBorder="1" applyAlignment="1" applyProtection="1">
      <alignment horizontal="center" vertical="center" wrapText="1"/>
      <protection locked="0"/>
    </xf>
    <xf numFmtId="10" fontId="9" fillId="3" borderId="59" xfId="2" applyNumberFormat="1" applyFont="1" applyFill="1" applyBorder="1" applyAlignment="1" applyProtection="1">
      <alignment horizontal="center" vertical="center" wrapText="1"/>
      <protection locked="0"/>
    </xf>
    <xf numFmtId="10" fontId="9" fillId="7" borderId="57" xfId="2" applyNumberFormat="1" applyFont="1" applyFill="1" applyBorder="1" applyAlignment="1" applyProtection="1">
      <alignment horizontal="center" vertical="center" wrapText="1"/>
      <protection locked="0"/>
    </xf>
    <xf numFmtId="10" fontId="9" fillId="7" borderId="58" xfId="2" applyNumberFormat="1" applyFont="1" applyFill="1" applyBorder="1" applyAlignment="1" applyProtection="1">
      <alignment horizontal="center" vertical="center" wrapText="1"/>
      <protection locked="0"/>
    </xf>
    <xf numFmtId="10" fontId="17" fillId="10" borderId="48" xfId="0" applyNumberFormat="1" applyFont="1" applyFill="1" applyBorder="1" applyAlignment="1" applyProtection="1">
      <alignment horizontal="center" vertical="center" wrapText="1"/>
      <protection locked="0"/>
    </xf>
    <xf numFmtId="10" fontId="0" fillId="8" borderId="49" xfId="0" applyNumberFormat="1" applyFill="1" applyBorder="1" applyAlignment="1" applyProtection="1">
      <alignment horizontal="center" vertical="center" wrapText="1"/>
      <protection locked="0"/>
    </xf>
    <xf numFmtId="10" fontId="0" fillId="8" borderId="50" xfId="0" applyNumberFormat="1" applyFill="1" applyBorder="1" applyAlignment="1" applyProtection="1">
      <alignment horizontal="center" vertical="center" wrapText="1"/>
      <protection locked="0"/>
    </xf>
    <xf numFmtId="10" fontId="17" fillId="10" borderId="73" xfId="0" applyNumberFormat="1" applyFont="1" applyFill="1" applyBorder="1" applyAlignment="1" applyProtection="1">
      <alignment horizontal="center" vertical="center" wrapText="1"/>
      <protection locked="0"/>
    </xf>
    <xf numFmtId="10" fontId="0" fillId="8" borderId="74" xfId="0" applyNumberFormat="1" applyFill="1" applyBorder="1" applyAlignment="1" applyProtection="1">
      <alignment horizontal="center" vertical="center" wrapText="1"/>
      <protection locked="0"/>
    </xf>
    <xf numFmtId="10" fontId="0" fillId="8" borderId="58" xfId="0" applyNumberForma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left" vertical="top" wrapText="1"/>
      <protection locked="0"/>
    </xf>
    <xf numFmtId="0" fontId="8" fillId="7" borderId="19" xfId="0" applyFont="1" applyFill="1" applyBorder="1" applyAlignment="1" applyProtection="1">
      <alignment horizontal="justify" vertical="top" wrapText="1"/>
      <protection locked="0"/>
    </xf>
    <xf numFmtId="0" fontId="9" fillId="3" borderId="19" xfId="0" applyFont="1" applyFill="1" applyBorder="1" applyAlignment="1" applyProtection="1">
      <alignment horizontal="left" vertical="center" wrapText="1"/>
      <protection locked="0"/>
    </xf>
    <xf numFmtId="0" fontId="8" fillId="7" borderId="20" xfId="0" applyFont="1" applyFill="1" applyBorder="1" applyAlignment="1" applyProtection="1">
      <alignment horizontal="justify" vertical="center" wrapText="1"/>
      <protection locked="0"/>
    </xf>
    <xf numFmtId="0" fontId="0" fillId="0" borderId="0" xfId="0" applyProtection="1">
      <protection locked="0"/>
    </xf>
    <xf numFmtId="0" fontId="10" fillId="6" borderId="85" xfId="0" applyFont="1" applyFill="1" applyBorder="1" applyAlignment="1" applyProtection="1">
      <alignment horizontal="center" vertical="center" wrapText="1"/>
      <protection locked="0"/>
    </xf>
    <xf numFmtId="0" fontId="11" fillId="6" borderId="86" xfId="0" applyFont="1" applyFill="1" applyBorder="1" applyAlignment="1" applyProtection="1">
      <alignment horizontal="left" vertical="center" wrapText="1"/>
      <protection locked="0"/>
    </xf>
    <xf numFmtId="0" fontId="11" fillId="6" borderId="86" xfId="0" applyFont="1" applyFill="1" applyBorder="1" applyAlignment="1" applyProtection="1">
      <alignment horizontal="center" vertical="center" wrapText="1"/>
      <protection locked="0"/>
    </xf>
    <xf numFmtId="3" fontId="10" fillId="6" borderId="69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70" xfId="0" applyFont="1" applyFill="1" applyBorder="1" applyAlignment="1" applyProtection="1">
      <alignment horizontal="center" vertical="center" wrapText="1"/>
      <protection locked="0"/>
    </xf>
    <xf numFmtId="0" fontId="11" fillId="6" borderId="71" xfId="0" applyFont="1" applyFill="1" applyBorder="1" applyAlignment="1" applyProtection="1">
      <alignment horizontal="center" vertical="center" wrapText="1"/>
      <protection locked="0"/>
    </xf>
    <xf numFmtId="0" fontId="11" fillId="6" borderId="72" xfId="0" applyFont="1" applyFill="1" applyBorder="1" applyAlignment="1" applyProtection="1">
      <alignment horizontal="center" vertical="center" wrapText="1"/>
      <protection locked="0"/>
    </xf>
    <xf numFmtId="3" fontId="11" fillId="6" borderId="60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22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23" xfId="0" applyNumberFormat="1" applyFont="1" applyFill="1" applyBorder="1" applyAlignment="1" applyProtection="1">
      <alignment horizontal="center" vertical="center" wrapText="1"/>
      <protection locked="0"/>
    </xf>
    <xf numFmtId="10" fontId="0" fillId="8" borderId="21" xfId="0" applyNumberFormat="1" applyFill="1" applyBorder="1" applyAlignment="1" applyProtection="1">
      <alignment horizontal="center" vertical="center" wrapText="1"/>
      <protection locked="0"/>
    </xf>
    <xf numFmtId="10" fontId="0" fillId="8" borderId="46" xfId="0" applyNumberFormat="1" applyFill="1" applyBorder="1" applyAlignment="1" applyProtection="1">
      <alignment horizontal="center" vertical="center" wrapText="1"/>
      <protection locked="0"/>
    </xf>
    <xf numFmtId="10" fontId="0" fillId="8" borderId="47" xfId="0" applyNumberFormat="1" applyFill="1" applyBorder="1" applyAlignment="1" applyProtection="1">
      <alignment horizontal="center" vertical="center" wrapText="1"/>
      <protection locked="0"/>
    </xf>
    <xf numFmtId="10" fontId="0" fillId="8" borderId="64" xfId="0" applyNumberFormat="1" applyFill="1" applyBorder="1" applyAlignment="1" applyProtection="1">
      <alignment horizontal="center" vertical="center" wrapText="1"/>
      <protection locked="0"/>
    </xf>
    <xf numFmtId="10" fontId="0" fillId="8" borderId="23" xfId="0" applyNumberFormat="1" applyFill="1" applyBorder="1" applyAlignment="1" applyProtection="1">
      <alignment horizontal="center" vertical="center" wrapText="1"/>
      <protection locked="0"/>
    </xf>
    <xf numFmtId="0" fontId="11" fillId="6" borderId="21" xfId="0" applyFont="1" applyFill="1" applyBorder="1" applyAlignment="1" applyProtection="1">
      <alignment horizontal="left" vertical="top" wrapText="1"/>
      <protection locked="0"/>
    </xf>
    <xf numFmtId="0" fontId="11" fillId="6" borderId="22" xfId="0" applyFont="1" applyFill="1" applyBorder="1" applyAlignment="1" applyProtection="1">
      <alignment horizontal="left" vertical="center" wrapText="1"/>
      <protection locked="0"/>
    </xf>
    <xf numFmtId="0" fontId="11" fillId="6" borderId="23" xfId="0" applyFont="1" applyFill="1" applyBorder="1" applyAlignment="1" applyProtection="1">
      <alignment horizontal="left" vertical="center" wrapText="1"/>
      <protection locked="0"/>
    </xf>
    <xf numFmtId="0" fontId="6" fillId="7" borderId="85" xfId="0" applyFont="1" applyFill="1" applyBorder="1" applyAlignment="1" applyProtection="1">
      <alignment horizontal="center" vertical="center" wrapText="1"/>
      <protection locked="0"/>
    </xf>
    <xf numFmtId="0" fontId="6" fillId="7" borderId="86" xfId="0" applyFont="1" applyFill="1" applyBorder="1" applyAlignment="1" applyProtection="1">
      <alignment horizontal="justify" vertical="center" wrapText="1"/>
      <protection locked="0"/>
    </xf>
    <xf numFmtId="0" fontId="8" fillId="7" borderId="86" xfId="0" applyFont="1" applyFill="1" applyBorder="1" applyAlignment="1" applyProtection="1">
      <alignment horizontal="left" vertical="center" wrapText="1"/>
      <protection locked="0"/>
    </xf>
    <xf numFmtId="0" fontId="8" fillId="7" borderId="86" xfId="0" applyFont="1" applyFill="1" applyBorder="1" applyAlignment="1" applyProtection="1">
      <alignment horizontal="center" vertical="center" wrapText="1"/>
      <protection locked="0"/>
    </xf>
    <xf numFmtId="3" fontId="5" fillId="7" borderId="65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66" xfId="0" applyFont="1" applyFill="1" applyBorder="1" applyAlignment="1" applyProtection="1">
      <alignment horizontal="center" vertical="center" wrapText="1"/>
      <protection locked="0"/>
    </xf>
    <xf numFmtId="0" fontId="5" fillId="7" borderId="67" xfId="0" applyFont="1" applyFill="1" applyBorder="1" applyAlignment="1" applyProtection="1">
      <alignment horizontal="center" vertical="center" wrapText="1"/>
      <protection locked="0"/>
    </xf>
    <xf numFmtId="0" fontId="5" fillId="7" borderId="68" xfId="0" applyFont="1" applyFill="1" applyBorder="1" applyAlignment="1" applyProtection="1">
      <alignment horizontal="center" vertical="center" wrapText="1"/>
      <protection locked="0"/>
    </xf>
    <xf numFmtId="3" fontId="6" fillId="7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23" xfId="0" applyNumberFormat="1" applyFont="1" applyFill="1" applyBorder="1" applyAlignment="1" applyProtection="1">
      <alignment horizontal="center" vertical="center" wrapText="1"/>
      <protection locked="0"/>
    </xf>
    <xf numFmtId="10" fontId="0" fillId="8" borderId="22" xfId="0" applyNumberFormat="1" applyFill="1" applyBorder="1" applyAlignment="1" applyProtection="1">
      <alignment horizontal="center" vertical="center" wrapText="1"/>
      <protection locked="0"/>
    </xf>
    <xf numFmtId="0" fontId="8" fillId="7" borderId="21" xfId="0" applyFont="1" applyFill="1" applyBorder="1" applyAlignment="1" applyProtection="1">
      <alignment horizontal="left" vertical="center" wrapText="1"/>
      <protection locked="0"/>
    </xf>
    <xf numFmtId="0" fontId="8" fillId="7" borderId="23" xfId="0" applyFont="1" applyFill="1" applyBorder="1" applyAlignment="1" applyProtection="1">
      <alignment horizontal="left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86" xfId="0" applyFont="1" applyFill="1" applyBorder="1" applyAlignment="1" applyProtection="1">
      <alignment horizontal="justify" vertical="center" wrapText="1"/>
      <protection locked="0"/>
    </xf>
    <xf numFmtId="0" fontId="8" fillId="3" borderId="86" xfId="0" applyFont="1" applyFill="1" applyBorder="1" applyAlignment="1" applyProtection="1">
      <alignment horizontal="justify" vertical="center" wrapText="1"/>
      <protection locked="0"/>
    </xf>
    <xf numFmtId="0" fontId="8" fillId="3" borderId="86" xfId="0" applyFont="1" applyFill="1" applyBorder="1" applyAlignment="1" applyProtection="1">
      <alignment horizontal="center" vertical="center" wrapText="1"/>
      <protection locked="0"/>
    </xf>
    <xf numFmtId="0" fontId="8" fillId="3" borderId="86" xfId="0" applyFont="1" applyFill="1" applyBorder="1" applyAlignment="1" applyProtection="1">
      <alignment horizontal="left" vertical="center" wrapText="1"/>
      <protection locked="0"/>
    </xf>
    <xf numFmtId="0" fontId="5" fillId="3" borderId="63" xfId="0" applyFont="1" applyFill="1" applyBorder="1" applyAlignment="1" applyProtection="1">
      <alignment horizontal="center" vertical="center" wrapText="1"/>
      <protection locked="0"/>
    </xf>
    <xf numFmtId="0" fontId="9" fillId="3" borderId="21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3" fontId="8" fillId="3" borderId="2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10" fontId="0" fillId="9" borderId="21" xfId="0" applyNumberFormat="1" applyFill="1" applyBorder="1" applyAlignment="1" applyProtection="1">
      <alignment horizontal="center" vertical="center" wrapText="1"/>
      <protection locked="0"/>
    </xf>
    <xf numFmtId="10" fontId="0" fillId="9" borderId="22" xfId="0" applyNumberFormat="1" applyFill="1" applyBorder="1" applyAlignment="1" applyProtection="1">
      <alignment horizontal="center" vertical="center" wrapText="1"/>
      <protection locked="0"/>
    </xf>
    <xf numFmtId="10" fontId="0" fillId="9" borderId="23" xfId="0" applyNumberForma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left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3" fillId="5" borderId="4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42" xfId="0" applyFont="1" applyFill="1" applyBorder="1" applyAlignment="1">
      <alignment horizontal="center" vertical="top" wrapText="1"/>
    </xf>
    <xf numFmtId="0" fontId="3" fillId="5" borderId="4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84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20">
    <dxf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495946</xdr:colOff>
      <xdr:row>41</xdr:row>
      <xdr:rowOff>189641</xdr:rowOff>
    </xdr:from>
    <xdr:ext cx="6378289" cy="217515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39321" y="44314204"/>
          <a:ext cx="6378289" cy="2175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_____________________________________</a:t>
          </a:r>
        </a:p>
        <a:p>
          <a:pPr algn="ctr"/>
          <a:r>
            <a:rPr lang="es-MX" sz="2000" b="1"/>
            <a:t>Elaboró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Lic. Paola Anais Colorado Hernández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Coordinadora Técnica 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del Instituto de la Cultura y las Artes</a:t>
          </a:r>
        </a:p>
      </xdr:txBody>
    </xdr:sp>
    <xdr:clientData/>
  </xdr:oneCellAnchor>
  <xdr:oneCellAnchor>
    <xdr:from>
      <xdr:col>12</xdr:col>
      <xdr:colOff>296586</xdr:colOff>
      <xdr:row>42</xdr:row>
      <xdr:rowOff>159111</xdr:rowOff>
    </xdr:from>
    <xdr:ext cx="4484307" cy="184265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929617" y="44474174"/>
          <a:ext cx="4484307" cy="1842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_______________________________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Revisó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M.C. Enrique Eduardo Encalada Sánchez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Dirección de Planeación</a:t>
          </a:r>
        </a:p>
        <a:p>
          <a:pPr algn="ctr"/>
          <a:endParaRPr lang="es-MX" sz="2000" b="1"/>
        </a:p>
      </xdr:txBody>
    </xdr:sp>
    <xdr:clientData/>
  </xdr:oneCellAnchor>
  <xdr:oneCellAnchor>
    <xdr:from>
      <xdr:col>20</xdr:col>
      <xdr:colOff>26193</xdr:colOff>
      <xdr:row>42</xdr:row>
      <xdr:rowOff>111738</xdr:rowOff>
    </xdr:from>
    <xdr:ext cx="6582689" cy="19004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374724" y="44426801"/>
          <a:ext cx="6582689" cy="1900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 b="1"/>
            <a:t>______________________________</a:t>
          </a:r>
        </a:p>
        <a:p>
          <a:pPr algn="ctr"/>
          <a:r>
            <a:rPr lang="es-MX" sz="2000" b="1"/>
            <a:t>Autorizó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Lic. Valentín Franco Colín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Encargado del Despacho de la Dirección General</a:t>
          </a:r>
        </a:p>
        <a:p>
          <a:pPr marL="0" indent="0" algn="ctr"/>
          <a:r>
            <a:rPr lang="es-MX" sz="2000" b="1">
              <a:solidFill>
                <a:schemeClr val="tx1"/>
              </a:solidFill>
              <a:latin typeface="+mn-lt"/>
              <a:ea typeface="+mn-ea"/>
              <a:cs typeface="+mn-cs"/>
            </a:rPr>
            <a:t>del Instituto de la Cultura y las Artes</a:t>
          </a:r>
        </a:p>
        <a:p>
          <a:pPr algn="ctr"/>
          <a:endParaRPr lang="es-MX" sz="2000" b="1">
            <a:effectLst/>
          </a:endParaRPr>
        </a:p>
      </xdr:txBody>
    </xdr:sp>
    <xdr:clientData/>
  </xdr:oneCellAnchor>
  <xdr:twoCellAnchor editAs="oneCell">
    <xdr:from>
      <xdr:col>0</xdr:col>
      <xdr:colOff>317500</xdr:colOff>
      <xdr:row>1</xdr:row>
      <xdr:rowOff>83552</xdr:rowOff>
    </xdr:from>
    <xdr:to>
      <xdr:col>2</xdr:col>
      <xdr:colOff>629950</xdr:colOff>
      <xdr:row>8</xdr:row>
      <xdr:rowOff>177958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67368"/>
          <a:ext cx="2534950" cy="1999406"/>
        </a:xfrm>
        <a:prstGeom prst="rect">
          <a:avLst/>
        </a:prstGeom>
      </xdr:spPr>
    </xdr:pic>
    <xdr:clientData/>
  </xdr:twoCellAnchor>
  <xdr:twoCellAnchor editAs="oneCell">
    <xdr:from>
      <xdr:col>2</xdr:col>
      <xdr:colOff>768684</xdr:colOff>
      <xdr:row>1</xdr:row>
      <xdr:rowOff>-1</xdr:rowOff>
    </xdr:from>
    <xdr:to>
      <xdr:col>3</xdr:col>
      <xdr:colOff>935289</xdr:colOff>
      <xdr:row>8</xdr:row>
      <xdr:rowOff>95249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1184" y="183815"/>
          <a:ext cx="2105026" cy="2000250"/>
        </a:xfrm>
        <a:prstGeom prst="rect">
          <a:avLst/>
        </a:prstGeom>
      </xdr:spPr>
    </xdr:pic>
    <xdr:clientData/>
  </xdr:twoCellAnchor>
  <xdr:twoCellAnchor editAs="oneCell">
    <xdr:from>
      <xdr:col>23</xdr:col>
      <xdr:colOff>71436</xdr:colOff>
      <xdr:row>1</xdr:row>
      <xdr:rowOff>45744</xdr:rowOff>
    </xdr:from>
    <xdr:to>
      <xdr:col>23</xdr:col>
      <xdr:colOff>4750593</xdr:colOff>
      <xdr:row>7</xdr:row>
      <xdr:rowOff>71437</xdr:rowOff>
    </xdr:to>
    <xdr:pic>
      <xdr:nvPicPr>
        <xdr:cNvPr id="9" name="Imagen 8" descr="C:\Users\Direccion\Downloads\logo ICYA - AYUNTAMIENTO (1)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6124" y="248150"/>
          <a:ext cx="4679157" cy="175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A36"/>
  <sheetViews>
    <sheetView tabSelected="1" topLeftCell="A23" zoomScale="80" zoomScaleNormal="80" zoomScaleSheetLayoutView="25" workbookViewId="0">
      <pane xSplit="6" topLeftCell="O1" activePane="topRight" state="frozen"/>
      <selection activeCell="A14" sqref="A14"/>
      <selection pane="topRight" activeCell="O23" sqref="O23"/>
    </sheetView>
  </sheetViews>
  <sheetFormatPr baseColWidth="10" defaultColWidth="11.42578125" defaultRowHeight="15" x14ac:dyDescent="0.25"/>
  <cols>
    <col min="1" max="1" width="11.42578125" customWidth="1"/>
    <col min="2" max="2" width="21.85546875" customWidth="1"/>
    <col min="3" max="3" width="29" customWidth="1"/>
    <col min="4" max="4" width="21.85546875" customWidth="1"/>
    <col min="5" max="5" width="23.42578125" customWidth="1"/>
    <col min="6" max="6" width="22" customWidth="1"/>
    <col min="7" max="7" width="21.42578125" customWidth="1"/>
    <col min="8" max="8" width="20.140625" customWidth="1"/>
    <col min="9" max="9" width="20" customWidth="1"/>
    <col min="10" max="10" width="20.140625" customWidth="1"/>
    <col min="11" max="11" width="18.5703125" customWidth="1"/>
    <col min="12" max="12" width="19.85546875" customWidth="1"/>
    <col min="13" max="13" width="18.85546875" customWidth="1"/>
    <col min="14" max="14" width="20" customWidth="1"/>
    <col min="15" max="15" width="18.42578125" customWidth="1"/>
    <col min="16" max="23" width="17.7109375" customWidth="1"/>
    <col min="24" max="24" width="77.85546875" customWidth="1"/>
    <col min="25" max="25" width="17.7109375" customWidth="1"/>
    <col min="26" max="26" width="18.42578125" bestFit="1" customWidth="1"/>
    <col min="27" max="27" width="19.7109375" customWidth="1"/>
  </cols>
  <sheetData>
    <row r="1" spans="2:27" ht="15.75" thickBot="1" x14ac:dyDescent="0.3"/>
    <row r="2" spans="2:27" ht="30" customHeight="1" x14ac:dyDescent="0.25">
      <c r="E2" s="167" t="s">
        <v>26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9"/>
    </row>
    <row r="3" spans="2:27" ht="30" customHeight="1" x14ac:dyDescent="0.25">
      <c r="E3" s="170" t="s">
        <v>20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2"/>
    </row>
    <row r="4" spans="2:27" ht="30" customHeight="1" x14ac:dyDescent="0.25">
      <c r="E4" s="170" t="s">
        <v>40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2"/>
    </row>
    <row r="5" spans="2:27" ht="15.75" thickBot="1" x14ac:dyDescent="0.3">
      <c r="E5" s="193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5"/>
    </row>
    <row r="9" spans="2:27" ht="15.75" thickBot="1" x14ac:dyDescent="0.3"/>
    <row r="10" spans="2:27" ht="32.25" customHeight="1" thickBot="1" x14ac:dyDescent="0.3">
      <c r="B10" s="35"/>
      <c r="C10" s="36"/>
      <c r="D10" s="36"/>
      <c r="E10" s="36"/>
      <c r="F10" s="36"/>
      <c r="G10" s="173" t="s">
        <v>37</v>
      </c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5" t="s">
        <v>25</v>
      </c>
      <c r="Y10" s="176"/>
      <c r="Z10" s="176"/>
      <c r="AA10" s="177"/>
    </row>
    <row r="11" spans="2:27" ht="33" customHeight="1" thickBot="1" x14ac:dyDescent="0.3">
      <c r="B11" s="146" t="s">
        <v>0</v>
      </c>
      <c r="C11" s="148" t="s">
        <v>1</v>
      </c>
      <c r="D11" s="181" t="s">
        <v>2</v>
      </c>
      <c r="E11" s="182"/>
      <c r="F11" s="183"/>
      <c r="G11" s="184" t="s">
        <v>21</v>
      </c>
      <c r="H11" s="185"/>
      <c r="I11" s="185"/>
      <c r="J11" s="185"/>
      <c r="K11" s="186"/>
      <c r="L11" s="187" t="s">
        <v>22</v>
      </c>
      <c r="M11" s="188"/>
      <c r="N11" s="188"/>
      <c r="O11" s="189"/>
      <c r="P11" s="190" t="s">
        <v>23</v>
      </c>
      <c r="Q11" s="191"/>
      <c r="R11" s="191"/>
      <c r="S11" s="192"/>
      <c r="T11" s="190" t="s">
        <v>24</v>
      </c>
      <c r="U11" s="191"/>
      <c r="V11" s="191"/>
      <c r="W11" s="191"/>
      <c r="X11" s="178"/>
      <c r="Y11" s="179"/>
      <c r="Z11" s="179"/>
      <c r="AA11" s="180"/>
    </row>
    <row r="12" spans="2:27" ht="144.75" thickBot="1" x14ac:dyDescent="0.3">
      <c r="B12" s="147"/>
      <c r="C12" s="149"/>
      <c r="D12" s="12" t="s">
        <v>3</v>
      </c>
      <c r="E12" s="12" t="s">
        <v>4</v>
      </c>
      <c r="F12" s="13" t="s">
        <v>5</v>
      </c>
      <c r="G12" s="16" t="s">
        <v>6</v>
      </c>
      <c r="H12" s="14" t="s">
        <v>7</v>
      </c>
      <c r="I12" s="17" t="s">
        <v>8</v>
      </c>
      <c r="J12" s="6" t="s">
        <v>9</v>
      </c>
      <c r="K12" s="18" t="s">
        <v>10</v>
      </c>
      <c r="L12" s="15" t="s">
        <v>7</v>
      </c>
      <c r="M12" s="17" t="s">
        <v>8</v>
      </c>
      <c r="N12" s="6" t="s">
        <v>9</v>
      </c>
      <c r="O12" s="18" t="s">
        <v>10</v>
      </c>
      <c r="P12" s="5" t="s">
        <v>7</v>
      </c>
      <c r="Q12" s="6" t="s">
        <v>8</v>
      </c>
      <c r="R12" s="7" t="s">
        <v>9</v>
      </c>
      <c r="S12" s="8" t="s">
        <v>10</v>
      </c>
      <c r="T12" s="1" t="s">
        <v>7</v>
      </c>
      <c r="U12" s="2" t="s">
        <v>8</v>
      </c>
      <c r="V12" s="3" t="s">
        <v>9</v>
      </c>
      <c r="W12" s="4" t="s">
        <v>10</v>
      </c>
      <c r="X12" s="15" t="s">
        <v>11</v>
      </c>
      <c r="Y12" s="17" t="s">
        <v>12</v>
      </c>
      <c r="Z12" s="6" t="s">
        <v>13</v>
      </c>
      <c r="AA12" s="18" t="s">
        <v>14</v>
      </c>
    </row>
    <row r="13" spans="2:27" s="98" customFormat="1" ht="177.75" customHeight="1" x14ac:dyDescent="0.25">
      <c r="B13" s="76" t="s">
        <v>33</v>
      </c>
      <c r="C13" s="77" t="s">
        <v>41</v>
      </c>
      <c r="D13" s="77" t="s">
        <v>32</v>
      </c>
      <c r="E13" s="78" t="s">
        <v>36</v>
      </c>
      <c r="F13" s="79" t="s">
        <v>38</v>
      </c>
      <c r="G13" s="80">
        <v>0.79269999999999996</v>
      </c>
      <c r="H13" s="81">
        <v>0.79269999999999996</v>
      </c>
      <c r="I13" s="82">
        <v>0.79269999999999996</v>
      </c>
      <c r="J13" s="83">
        <v>0.79269999999999996</v>
      </c>
      <c r="K13" s="84">
        <v>0.79269999999999996</v>
      </c>
      <c r="L13" s="85">
        <v>0.80200000000000005</v>
      </c>
      <c r="M13" s="86" t="s">
        <v>39</v>
      </c>
      <c r="N13" s="85" t="s">
        <v>39</v>
      </c>
      <c r="O13" s="87" t="s">
        <v>39</v>
      </c>
      <c r="P13" s="88">
        <f t="shared" ref="P13:S13" si="0">IFERROR((L13-H13)/H13,"ND")</f>
        <v>1.1732055001892377E-2</v>
      </c>
      <c r="Q13" s="89" t="str">
        <f t="shared" si="0"/>
        <v>ND</v>
      </c>
      <c r="R13" s="89" t="str">
        <f t="shared" si="0"/>
        <v>ND</v>
      </c>
      <c r="S13" s="90" t="str">
        <f t="shared" si="0"/>
        <v>ND</v>
      </c>
      <c r="T13" s="91">
        <f>IFERROR((L13-$G$13)/$G$13,"ND")</f>
        <v>1.1732055001892377E-2</v>
      </c>
      <c r="U13" s="92" t="str">
        <f>IFERROR((M13-$G$13)/$G$13,"ND")</f>
        <v>ND</v>
      </c>
      <c r="V13" s="92" t="str">
        <f>IFERROR((N13-$G$13)/$G$13,"ND")</f>
        <v>ND</v>
      </c>
      <c r="W13" s="93" t="str">
        <f>IFERROR((O13-$G$13)/$G$13,"ND")</f>
        <v>ND</v>
      </c>
      <c r="X13" s="94" t="s">
        <v>100</v>
      </c>
      <c r="Y13" s="95"/>
      <c r="Z13" s="96"/>
      <c r="AA13" s="97"/>
    </row>
    <row r="14" spans="2:27" s="98" customFormat="1" ht="185.25" x14ac:dyDescent="0.25">
      <c r="B14" s="99" t="s">
        <v>42</v>
      </c>
      <c r="C14" s="100" t="s">
        <v>43</v>
      </c>
      <c r="D14" s="100" t="s">
        <v>44</v>
      </c>
      <c r="E14" s="101" t="s">
        <v>45</v>
      </c>
      <c r="F14" s="100" t="s">
        <v>46</v>
      </c>
      <c r="G14" s="102">
        <v>535000</v>
      </c>
      <c r="H14" s="103">
        <v>160000</v>
      </c>
      <c r="I14" s="104">
        <v>125000</v>
      </c>
      <c r="J14" s="104">
        <v>125000</v>
      </c>
      <c r="K14" s="105">
        <v>125000</v>
      </c>
      <c r="L14" s="106">
        <v>14090</v>
      </c>
      <c r="M14" s="107" t="s">
        <v>39</v>
      </c>
      <c r="N14" s="107" t="s">
        <v>39</v>
      </c>
      <c r="O14" s="108" t="s">
        <v>39</v>
      </c>
      <c r="P14" s="109">
        <f t="shared" ref="P14:S16" si="1">IFERROR(L14/H14,"NO APLICA")</f>
        <v>8.8062500000000002E-2</v>
      </c>
      <c r="Q14" s="110" t="str">
        <f t="shared" si="1"/>
        <v>NO APLICA</v>
      </c>
      <c r="R14" s="110" t="str">
        <f t="shared" si="1"/>
        <v>NO APLICA</v>
      </c>
      <c r="S14" s="111" t="str">
        <f t="shared" si="1"/>
        <v>NO APLICA</v>
      </c>
      <c r="T14" s="109">
        <f>IFERROR(L14/G14,"NO APLICA")</f>
        <v>2.6336448598130842E-2</v>
      </c>
      <c r="U14" s="112" t="str">
        <f>IFERROR((L14+M14)/G14,"NO APLICA")</f>
        <v>NO APLICA</v>
      </c>
      <c r="V14" s="112" t="str">
        <f>IFERROR((L14+M14+N14)/G14,"NO APLICA")</f>
        <v>NO APLICA</v>
      </c>
      <c r="W14" s="113" t="str">
        <f>IFERROR((L14+M14+N14+O14)/G14,"NO APLICA")</f>
        <v>NO APLICA</v>
      </c>
      <c r="X14" s="114" t="s">
        <v>101</v>
      </c>
      <c r="Y14" s="115"/>
      <c r="Z14" s="115"/>
      <c r="AA14" s="116"/>
    </row>
    <row r="15" spans="2:27" s="98" customFormat="1" ht="135" customHeight="1" x14ac:dyDescent="0.25">
      <c r="B15" s="117" t="s">
        <v>47</v>
      </c>
      <c r="C15" s="118" t="s">
        <v>48</v>
      </c>
      <c r="D15" s="119" t="s">
        <v>49</v>
      </c>
      <c r="E15" s="120" t="s">
        <v>45</v>
      </c>
      <c r="F15" s="119" t="s">
        <v>50</v>
      </c>
      <c r="G15" s="121">
        <v>1637</v>
      </c>
      <c r="H15" s="122">
        <v>281</v>
      </c>
      <c r="I15" s="123">
        <v>466</v>
      </c>
      <c r="J15" s="123">
        <v>464</v>
      </c>
      <c r="K15" s="124">
        <v>426</v>
      </c>
      <c r="L15" s="122">
        <v>136</v>
      </c>
      <c r="M15" s="125" t="s">
        <v>39</v>
      </c>
      <c r="N15" s="125" t="s">
        <v>39</v>
      </c>
      <c r="O15" s="126" t="s">
        <v>39</v>
      </c>
      <c r="P15" s="109">
        <f t="shared" si="1"/>
        <v>0.48398576512455516</v>
      </c>
      <c r="Q15" s="127" t="str">
        <f t="shared" si="1"/>
        <v>NO APLICA</v>
      </c>
      <c r="R15" s="127" t="str">
        <f t="shared" si="1"/>
        <v>NO APLICA</v>
      </c>
      <c r="S15" s="113" t="str">
        <f t="shared" si="1"/>
        <v>NO APLICA</v>
      </c>
      <c r="T15" s="109">
        <f>IFERROR(L15/G15,"NO APLICA")</f>
        <v>8.3078802687843623E-2</v>
      </c>
      <c r="U15" s="127" t="str">
        <f>IFERROR((L15+M15)/G15,"NO APLICA")</f>
        <v>NO APLICA</v>
      </c>
      <c r="V15" s="127" t="str">
        <f>IFERROR((L15+M15+N15)/G15,"NO APLICA")</f>
        <v>NO APLICA</v>
      </c>
      <c r="W15" s="113" t="str">
        <f>IFERROR((L15+M15+N15+O15)/G15,"NO APLICA")</f>
        <v>NO APLICA</v>
      </c>
      <c r="X15" s="128" t="s">
        <v>102</v>
      </c>
      <c r="Y15" s="128"/>
      <c r="Z15" s="128"/>
      <c r="AA15" s="129"/>
    </row>
    <row r="16" spans="2:27" s="98" customFormat="1" ht="102.75" x14ac:dyDescent="0.25">
      <c r="B16" s="130" t="s">
        <v>34</v>
      </c>
      <c r="C16" s="131" t="s">
        <v>51</v>
      </c>
      <c r="D16" s="132" t="s">
        <v>52</v>
      </c>
      <c r="E16" s="133" t="s">
        <v>45</v>
      </c>
      <c r="F16" s="134" t="s">
        <v>83</v>
      </c>
      <c r="G16" s="135">
        <v>6</v>
      </c>
      <c r="H16" s="136">
        <v>0</v>
      </c>
      <c r="I16" s="137">
        <v>1</v>
      </c>
      <c r="J16" s="137">
        <v>3</v>
      </c>
      <c r="K16" s="138">
        <v>2</v>
      </c>
      <c r="L16" s="136">
        <v>0</v>
      </c>
      <c r="M16" s="139" t="s">
        <v>39</v>
      </c>
      <c r="N16" s="139" t="s">
        <v>39</v>
      </c>
      <c r="O16" s="140" t="s">
        <v>39</v>
      </c>
      <c r="P16" s="141" t="str">
        <f t="shared" si="1"/>
        <v>NO APLICA</v>
      </c>
      <c r="Q16" s="142" t="str">
        <f t="shared" si="1"/>
        <v>NO APLICA</v>
      </c>
      <c r="R16" s="142" t="str">
        <f t="shared" si="1"/>
        <v>NO APLICA</v>
      </c>
      <c r="S16" s="143" t="str">
        <f t="shared" si="1"/>
        <v>NO APLICA</v>
      </c>
      <c r="T16" s="141">
        <f>IFERROR(L16/G16,"NO APLICA")</f>
        <v>0</v>
      </c>
      <c r="U16" s="142" t="str">
        <f>IFERROR((L16+M16)/G16,"NO APLICA")</f>
        <v>NO APLICA</v>
      </c>
      <c r="V16" s="142" t="str">
        <f>IFERROR((L16+M16+N16)/G16,"NO APLICA")</f>
        <v>NO APLICA</v>
      </c>
      <c r="W16" s="143" t="str">
        <f>IFERROR((L16+M16+N16+O16)/G16,"NO APLICA")</f>
        <v>NO APLICA</v>
      </c>
      <c r="X16" s="144" t="s">
        <v>115</v>
      </c>
      <c r="Y16" s="144"/>
      <c r="Z16" s="144"/>
      <c r="AA16" s="145"/>
    </row>
    <row r="17" spans="2:27" ht="131.25" x14ac:dyDescent="0.25">
      <c r="B17" s="19" t="s">
        <v>34</v>
      </c>
      <c r="C17" s="64" t="s">
        <v>53</v>
      </c>
      <c r="D17" s="65" t="s">
        <v>54</v>
      </c>
      <c r="E17" s="69" t="s">
        <v>45</v>
      </c>
      <c r="F17" s="70" t="s">
        <v>84</v>
      </c>
      <c r="G17" s="57">
        <v>952</v>
      </c>
      <c r="H17" s="58">
        <v>181</v>
      </c>
      <c r="I17" s="56">
        <v>271</v>
      </c>
      <c r="J17" s="56">
        <v>271</v>
      </c>
      <c r="K17" s="59">
        <v>229</v>
      </c>
      <c r="L17" s="58">
        <v>99</v>
      </c>
      <c r="M17" s="60" t="s">
        <v>39</v>
      </c>
      <c r="N17" s="60" t="s">
        <v>39</v>
      </c>
      <c r="O17" s="61" t="s">
        <v>39</v>
      </c>
      <c r="P17" s="46">
        <f t="shared" ref="P17:P31" si="2">IFERROR(L17/H17,"NO APLICA")</f>
        <v>0.54696132596685088</v>
      </c>
      <c r="Q17" s="44" t="str">
        <f t="shared" ref="Q17:Q31" si="3">IFERROR(M17/I17,"NO APLICA")</f>
        <v>NO APLICA</v>
      </c>
      <c r="R17" s="44" t="str">
        <f t="shared" ref="R17:R31" si="4">IFERROR(N17/J17,"NO APLICA")</f>
        <v>NO APLICA</v>
      </c>
      <c r="S17" s="45" t="str">
        <f t="shared" ref="S17:S31" si="5">IFERROR(O17/K17,"NO APLICA")</f>
        <v>NO APLICA</v>
      </c>
      <c r="T17" s="46">
        <f t="shared" ref="T17:T31" si="6">IFERROR(L17/G17,"NO APLICA")</f>
        <v>0.10399159663865547</v>
      </c>
      <c r="U17" s="44" t="str">
        <f t="shared" ref="U17:U31" si="7">IFERROR((L17+M17)/G17,"NO APLICA")</f>
        <v>NO APLICA</v>
      </c>
      <c r="V17" s="44" t="str">
        <f t="shared" ref="V17:V31" si="8">IFERROR((L17+M17+N17)/G17,"NO APLICA")</f>
        <v>NO APLICA</v>
      </c>
      <c r="W17" s="45" t="str">
        <f t="shared" ref="W17:W31" si="9">IFERROR((L17+M17+N17+O17)/G17,"NO APLICA")</f>
        <v>NO APLICA</v>
      </c>
      <c r="X17" s="62" t="s">
        <v>103</v>
      </c>
      <c r="Y17" s="62"/>
      <c r="Z17" s="62"/>
      <c r="AA17" s="63"/>
    </row>
    <row r="18" spans="2:27" ht="145.5" x14ac:dyDescent="0.25">
      <c r="B18" s="19" t="s">
        <v>34</v>
      </c>
      <c r="C18" s="64" t="s">
        <v>55</v>
      </c>
      <c r="D18" s="65" t="s">
        <v>56</v>
      </c>
      <c r="E18" s="69" t="s">
        <v>45</v>
      </c>
      <c r="F18" s="70" t="s">
        <v>85</v>
      </c>
      <c r="G18" s="57">
        <v>87</v>
      </c>
      <c r="H18" s="58">
        <v>15</v>
      </c>
      <c r="I18" s="56">
        <v>25</v>
      </c>
      <c r="J18" s="56">
        <v>23</v>
      </c>
      <c r="K18" s="59">
        <v>24</v>
      </c>
      <c r="L18" s="58">
        <v>3</v>
      </c>
      <c r="M18" s="60" t="s">
        <v>39</v>
      </c>
      <c r="N18" s="60" t="s">
        <v>39</v>
      </c>
      <c r="O18" s="61" t="s">
        <v>39</v>
      </c>
      <c r="P18" s="46">
        <f t="shared" si="2"/>
        <v>0.2</v>
      </c>
      <c r="Q18" s="44" t="str">
        <f t="shared" si="3"/>
        <v>NO APLICA</v>
      </c>
      <c r="R18" s="44" t="str">
        <f t="shared" si="4"/>
        <v>NO APLICA</v>
      </c>
      <c r="S18" s="45" t="str">
        <f t="shared" si="5"/>
        <v>NO APLICA</v>
      </c>
      <c r="T18" s="46">
        <f t="shared" si="6"/>
        <v>3.4482758620689655E-2</v>
      </c>
      <c r="U18" s="44" t="str">
        <f t="shared" si="7"/>
        <v>NO APLICA</v>
      </c>
      <c r="V18" s="44" t="str">
        <f t="shared" si="8"/>
        <v>NO APLICA</v>
      </c>
      <c r="W18" s="45" t="str">
        <f t="shared" si="9"/>
        <v>NO APLICA</v>
      </c>
      <c r="X18" s="62" t="s">
        <v>104</v>
      </c>
      <c r="Y18" s="62"/>
      <c r="Z18" s="62"/>
      <c r="AA18" s="63"/>
    </row>
    <row r="19" spans="2:27" ht="153.75" customHeight="1" x14ac:dyDescent="0.25">
      <c r="B19" s="19" t="s">
        <v>34</v>
      </c>
      <c r="C19" s="64" t="s">
        <v>57</v>
      </c>
      <c r="D19" s="65" t="s">
        <v>58</v>
      </c>
      <c r="E19" s="69" t="s">
        <v>45</v>
      </c>
      <c r="F19" s="70" t="s">
        <v>86</v>
      </c>
      <c r="G19" s="57">
        <v>81</v>
      </c>
      <c r="H19" s="58">
        <v>18</v>
      </c>
      <c r="I19" s="56">
        <v>21</v>
      </c>
      <c r="J19" s="56">
        <v>21</v>
      </c>
      <c r="K19" s="59">
        <v>21</v>
      </c>
      <c r="L19" s="58">
        <v>1</v>
      </c>
      <c r="M19" s="60" t="s">
        <v>39</v>
      </c>
      <c r="N19" s="60" t="s">
        <v>39</v>
      </c>
      <c r="O19" s="61" t="s">
        <v>39</v>
      </c>
      <c r="P19" s="46">
        <f t="shared" si="2"/>
        <v>5.5555555555555552E-2</v>
      </c>
      <c r="Q19" s="44" t="str">
        <f t="shared" si="3"/>
        <v>NO APLICA</v>
      </c>
      <c r="R19" s="44" t="str">
        <f t="shared" si="4"/>
        <v>NO APLICA</v>
      </c>
      <c r="S19" s="45" t="str">
        <f t="shared" si="5"/>
        <v>NO APLICA</v>
      </c>
      <c r="T19" s="46">
        <f t="shared" si="6"/>
        <v>1.2345679012345678E-2</v>
      </c>
      <c r="U19" s="44" t="str">
        <f t="shared" si="7"/>
        <v>NO APLICA</v>
      </c>
      <c r="V19" s="44" t="str">
        <f t="shared" si="8"/>
        <v>NO APLICA</v>
      </c>
      <c r="W19" s="45" t="str">
        <f t="shared" si="9"/>
        <v>NO APLICA</v>
      </c>
      <c r="X19" s="62" t="s">
        <v>105</v>
      </c>
      <c r="Y19" s="62"/>
      <c r="Z19" s="62"/>
      <c r="AA19" s="63"/>
    </row>
    <row r="20" spans="2:27" ht="145.5" x14ac:dyDescent="0.25">
      <c r="B20" s="19" t="s">
        <v>34</v>
      </c>
      <c r="C20" s="64" t="s">
        <v>59</v>
      </c>
      <c r="D20" s="65" t="s">
        <v>60</v>
      </c>
      <c r="E20" s="69" t="s">
        <v>45</v>
      </c>
      <c r="F20" s="70" t="s">
        <v>87</v>
      </c>
      <c r="G20" s="57">
        <v>73</v>
      </c>
      <c r="H20" s="58">
        <v>18</v>
      </c>
      <c r="I20" s="56">
        <v>18</v>
      </c>
      <c r="J20" s="56">
        <v>18</v>
      </c>
      <c r="K20" s="59">
        <v>19</v>
      </c>
      <c r="L20" s="58">
        <v>13</v>
      </c>
      <c r="M20" s="60" t="s">
        <v>39</v>
      </c>
      <c r="N20" s="60" t="s">
        <v>39</v>
      </c>
      <c r="O20" s="61" t="s">
        <v>39</v>
      </c>
      <c r="P20" s="46">
        <f t="shared" si="2"/>
        <v>0.72222222222222221</v>
      </c>
      <c r="Q20" s="44" t="str">
        <f t="shared" si="3"/>
        <v>NO APLICA</v>
      </c>
      <c r="R20" s="44" t="str">
        <f t="shared" si="4"/>
        <v>NO APLICA</v>
      </c>
      <c r="S20" s="45" t="str">
        <f t="shared" si="5"/>
        <v>NO APLICA</v>
      </c>
      <c r="T20" s="46">
        <f t="shared" si="6"/>
        <v>0.17808219178082191</v>
      </c>
      <c r="U20" s="44" t="str">
        <f t="shared" si="7"/>
        <v>NO APLICA</v>
      </c>
      <c r="V20" s="44" t="str">
        <f t="shared" si="8"/>
        <v>NO APLICA</v>
      </c>
      <c r="W20" s="45" t="str">
        <f t="shared" si="9"/>
        <v>NO APLICA</v>
      </c>
      <c r="X20" s="62" t="s">
        <v>106</v>
      </c>
      <c r="Y20" s="62"/>
      <c r="Z20" s="62"/>
      <c r="AA20" s="63"/>
    </row>
    <row r="21" spans="2:27" ht="131.25" x14ac:dyDescent="0.25">
      <c r="B21" s="19" t="s">
        <v>34</v>
      </c>
      <c r="C21" s="64" t="s">
        <v>61</v>
      </c>
      <c r="D21" s="65" t="s">
        <v>62</v>
      </c>
      <c r="E21" s="69" t="s">
        <v>45</v>
      </c>
      <c r="F21" s="70" t="s">
        <v>88</v>
      </c>
      <c r="G21" s="57">
        <v>48</v>
      </c>
      <c r="H21" s="58">
        <v>12</v>
      </c>
      <c r="I21" s="56">
        <v>12</v>
      </c>
      <c r="J21" s="56">
        <v>12</v>
      </c>
      <c r="K21" s="59">
        <v>12</v>
      </c>
      <c r="L21" s="58">
        <v>4</v>
      </c>
      <c r="M21" s="60" t="s">
        <v>39</v>
      </c>
      <c r="N21" s="60" t="s">
        <v>39</v>
      </c>
      <c r="O21" s="61" t="s">
        <v>39</v>
      </c>
      <c r="P21" s="46">
        <f t="shared" si="2"/>
        <v>0.33333333333333331</v>
      </c>
      <c r="Q21" s="44" t="str">
        <f t="shared" si="3"/>
        <v>NO APLICA</v>
      </c>
      <c r="R21" s="44" t="str">
        <f t="shared" si="4"/>
        <v>NO APLICA</v>
      </c>
      <c r="S21" s="45" t="str">
        <f t="shared" si="5"/>
        <v>NO APLICA</v>
      </c>
      <c r="T21" s="46">
        <f t="shared" si="6"/>
        <v>8.3333333333333329E-2</v>
      </c>
      <c r="U21" s="44" t="str">
        <f t="shared" si="7"/>
        <v>NO APLICA</v>
      </c>
      <c r="V21" s="44" t="str">
        <f t="shared" si="8"/>
        <v>NO APLICA</v>
      </c>
      <c r="W21" s="45" t="str">
        <f t="shared" si="9"/>
        <v>NO APLICA</v>
      </c>
      <c r="X21" s="62" t="s">
        <v>107</v>
      </c>
      <c r="Y21" s="62"/>
      <c r="Z21" s="62"/>
      <c r="AA21" s="63"/>
    </row>
    <row r="22" spans="2:27" ht="142.5" x14ac:dyDescent="0.25">
      <c r="B22" s="19" t="s">
        <v>34</v>
      </c>
      <c r="C22" s="64" t="s">
        <v>63</v>
      </c>
      <c r="D22" s="65" t="s">
        <v>64</v>
      </c>
      <c r="E22" s="69" t="s">
        <v>45</v>
      </c>
      <c r="F22" s="70" t="s">
        <v>89</v>
      </c>
      <c r="G22" s="57">
        <v>45</v>
      </c>
      <c r="H22" s="58">
        <v>10</v>
      </c>
      <c r="I22" s="56">
        <v>12</v>
      </c>
      <c r="J22" s="56">
        <v>10</v>
      </c>
      <c r="K22" s="59">
        <v>13</v>
      </c>
      <c r="L22" s="58">
        <v>16</v>
      </c>
      <c r="M22" s="60" t="s">
        <v>39</v>
      </c>
      <c r="N22" s="60" t="s">
        <v>39</v>
      </c>
      <c r="O22" s="61" t="s">
        <v>39</v>
      </c>
      <c r="P22" s="46">
        <f t="shared" si="2"/>
        <v>1.6</v>
      </c>
      <c r="Q22" s="44" t="str">
        <f t="shared" si="3"/>
        <v>NO APLICA</v>
      </c>
      <c r="R22" s="44" t="str">
        <f t="shared" si="4"/>
        <v>NO APLICA</v>
      </c>
      <c r="S22" s="45" t="str">
        <f t="shared" si="5"/>
        <v>NO APLICA</v>
      </c>
      <c r="T22" s="46">
        <f t="shared" si="6"/>
        <v>0.35555555555555557</v>
      </c>
      <c r="U22" s="44" t="str">
        <f t="shared" si="7"/>
        <v>NO APLICA</v>
      </c>
      <c r="V22" s="44" t="str">
        <f t="shared" si="8"/>
        <v>NO APLICA</v>
      </c>
      <c r="W22" s="45" t="str">
        <f t="shared" si="9"/>
        <v>NO APLICA</v>
      </c>
      <c r="X22" s="62" t="s">
        <v>108</v>
      </c>
      <c r="Y22" s="62"/>
      <c r="Z22" s="62"/>
      <c r="AA22" s="63"/>
    </row>
    <row r="23" spans="2:27" ht="146.25" x14ac:dyDescent="0.25">
      <c r="B23" s="19" t="s">
        <v>34</v>
      </c>
      <c r="C23" s="64" t="s">
        <v>65</v>
      </c>
      <c r="D23" s="65" t="s">
        <v>66</v>
      </c>
      <c r="E23" s="69" t="s">
        <v>45</v>
      </c>
      <c r="F23" s="70" t="s">
        <v>90</v>
      </c>
      <c r="G23" s="57">
        <v>196</v>
      </c>
      <c r="H23" s="58">
        <v>25</v>
      </c>
      <c r="I23" s="56">
        <v>57</v>
      </c>
      <c r="J23" s="56">
        <v>57</v>
      </c>
      <c r="K23" s="59">
        <v>57</v>
      </c>
      <c r="L23" s="58">
        <v>0</v>
      </c>
      <c r="M23" s="60" t="s">
        <v>39</v>
      </c>
      <c r="N23" s="60" t="s">
        <v>39</v>
      </c>
      <c r="O23" s="61" t="s">
        <v>39</v>
      </c>
      <c r="P23" s="46">
        <f t="shared" si="2"/>
        <v>0</v>
      </c>
      <c r="Q23" s="44" t="str">
        <f t="shared" si="3"/>
        <v>NO APLICA</v>
      </c>
      <c r="R23" s="44" t="str">
        <f t="shared" si="4"/>
        <v>NO APLICA</v>
      </c>
      <c r="S23" s="45" t="str">
        <f t="shared" si="5"/>
        <v>NO APLICA</v>
      </c>
      <c r="T23" s="46">
        <f t="shared" si="6"/>
        <v>0</v>
      </c>
      <c r="U23" s="44" t="str">
        <f t="shared" si="7"/>
        <v>NO APLICA</v>
      </c>
      <c r="V23" s="44" t="str">
        <f t="shared" si="8"/>
        <v>NO APLICA</v>
      </c>
      <c r="W23" s="45" t="str">
        <f t="shared" si="9"/>
        <v>NO APLICA</v>
      </c>
      <c r="X23" s="62" t="s">
        <v>116</v>
      </c>
      <c r="Y23" s="62"/>
      <c r="Z23" s="62"/>
      <c r="AA23" s="63"/>
    </row>
    <row r="24" spans="2:27" ht="117.75" x14ac:dyDescent="0.25">
      <c r="B24" s="19" t="s">
        <v>34</v>
      </c>
      <c r="C24" s="64" t="s">
        <v>67</v>
      </c>
      <c r="D24" s="65" t="s">
        <v>68</v>
      </c>
      <c r="E24" s="69" t="s">
        <v>45</v>
      </c>
      <c r="F24" s="70" t="s">
        <v>91</v>
      </c>
      <c r="G24" s="57">
        <v>144</v>
      </c>
      <c r="H24" s="58">
        <v>0</v>
      </c>
      <c r="I24" s="56">
        <v>48</v>
      </c>
      <c r="J24" s="56">
        <v>48</v>
      </c>
      <c r="K24" s="59">
        <v>48</v>
      </c>
      <c r="L24" s="58">
        <v>0</v>
      </c>
      <c r="M24" s="60" t="s">
        <v>39</v>
      </c>
      <c r="N24" s="60" t="s">
        <v>39</v>
      </c>
      <c r="O24" s="61" t="s">
        <v>39</v>
      </c>
      <c r="P24" s="46" t="str">
        <f t="shared" si="2"/>
        <v>NO APLICA</v>
      </c>
      <c r="Q24" s="44" t="str">
        <f t="shared" si="3"/>
        <v>NO APLICA</v>
      </c>
      <c r="R24" s="44" t="str">
        <f t="shared" si="4"/>
        <v>NO APLICA</v>
      </c>
      <c r="S24" s="45" t="str">
        <f t="shared" si="5"/>
        <v>NO APLICA</v>
      </c>
      <c r="T24" s="46">
        <f t="shared" si="6"/>
        <v>0</v>
      </c>
      <c r="U24" s="44" t="str">
        <f t="shared" si="7"/>
        <v>NO APLICA</v>
      </c>
      <c r="V24" s="44" t="str">
        <f t="shared" si="8"/>
        <v>NO APLICA</v>
      </c>
      <c r="W24" s="45" t="str">
        <f t="shared" si="9"/>
        <v>NO APLICA</v>
      </c>
      <c r="X24" s="62" t="s">
        <v>117</v>
      </c>
      <c r="Y24" s="62"/>
      <c r="Z24" s="62"/>
      <c r="AA24" s="63"/>
    </row>
    <row r="25" spans="2:27" ht="167.25" customHeight="1" x14ac:dyDescent="0.25">
      <c r="B25" s="19" t="s">
        <v>34</v>
      </c>
      <c r="C25" s="64" t="s">
        <v>69</v>
      </c>
      <c r="D25" s="65" t="s">
        <v>70</v>
      </c>
      <c r="E25" s="69" t="s">
        <v>45</v>
      </c>
      <c r="F25" s="70" t="s">
        <v>92</v>
      </c>
      <c r="G25" s="57">
        <v>150000</v>
      </c>
      <c r="H25" s="58">
        <v>150000</v>
      </c>
      <c r="I25" s="56">
        <v>0</v>
      </c>
      <c r="J25" s="56">
        <v>0</v>
      </c>
      <c r="K25" s="59">
        <v>0</v>
      </c>
      <c r="L25" s="58">
        <v>0</v>
      </c>
      <c r="M25" s="60" t="s">
        <v>39</v>
      </c>
      <c r="N25" s="60" t="s">
        <v>39</v>
      </c>
      <c r="O25" s="61" t="s">
        <v>39</v>
      </c>
      <c r="P25" s="46">
        <f t="shared" si="2"/>
        <v>0</v>
      </c>
      <c r="Q25" s="44" t="str">
        <f t="shared" si="3"/>
        <v>NO APLICA</v>
      </c>
      <c r="R25" s="44" t="str">
        <f t="shared" si="4"/>
        <v>NO APLICA</v>
      </c>
      <c r="S25" s="45" t="str">
        <f t="shared" si="5"/>
        <v>NO APLICA</v>
      </c>
      <c r="T25" s="46">
        <f t="shared" si="6"/>
        <v>0</v>
      </c>
      <c r="U25" s="44" t="str">
        <f t="shared" si="7"/>
        <v>NO APLICA</v>
      </c>
      <c r="V25" s="44" t="str">
        <f t="shared" si="8"/>
        <v>NO APLICA</v>
      </c>
      <c r="W25" s="45" t="str">
        <f t="shared" si="9"/>
        <v>NO APLICA</v>
      </c>
      <c r="X25" s="62" t="s">
        <v>118</v>
      </c>
      <c r="Y25" s="62"/>
      <c r="Z25" s="62"/>
      <c r="AA25" s="63"/>
    </row>
    <row r="26" spans="2:27" ht="131.25" x14ac:dyDescent="0.25">
      <c r="B26" s="19" t="s">
        <v>34</v>
      </c>
      <c r="C26" s="64" t="s">
        <v>71</v>
      </c>
      <c r="D26" s="65" t="s">
        <v>72</v>
      </c>
      <c r="E26" s="69" t="s">
        <v>45</v>
      </c>
      <c r="F26" s="70" t="s">
        <v>93</v>
      </c>
      <c r="G26" s="57">
        <v>4</v>
      </c>
      <c r="H26" s="58">
        <v>1</v>
      </c>
      <c r="I26" s="56">
        <v>1</v>
      </c>
      <c r="J26" s="56">
        <v>1</v>
      </c>
      <c r="K26" s="59">
        <v>1</v>
      </c>
      <c r="L26" s="58">
        <v>0</v>
      </c>
      <c r="M26" s="60" t="s">
        <v>39</v>
      </c>
      <c r="N26" s="60" t="s">
        <v>39</v>
      </c>
      <c r="O26" s="61" t="s">
        <v>39</v>
      </c>
      <c r="P26" s="46">
        <f t="shared" si="2"/>
        <v>0</v>
      </c>
      <c r="Q26" s="44" t="str">
        <f t="shared" si="3"/>
        <v>NO APLICA</v>
      </c>
      <c r="R26" s="44" t="str">
        <f t="shared" si="4"/>
        <v>NO APLICA</v>
      </c>
      <c r="S26" s="45" t="str">
        <f t="shared" si="5"/>
        <v>NO APLICA</v>
      </c>
      <c r="T26" s="46">
        <f t="shared" si="6"/>
        <v>0</v>
      </c>
      <c r="U26" s="44" t="str">
        <f t="shared" si="7"/>
        <v>NO APLICA</v>
      </c>
      <c r="V26" s="44" t="str">
        <f t="shared" si="8"/>
        <v>NO APLICA</v>
      </c>
      <c r="W26" s="45" t="str">
        <f t="shared" si="9"/>
        <v>NO APLICA</v>
      </c>
      <c r="X26" s="62" t="s">
        <v>119</v>
      </c>
      <c r="Y26" s="62"/>
      <c r="Z26" s="62"/>
      <c r="AA26" s="63"/>
    </row>
    <row r="27" spans="2:27" ht="171" customHeight="1" x14ac:dyDescent="0.25">
      <c r="B27" s="52" t="s">
        <v>99</v>
      </c>
      <c r="C27" s="53" t="s">
        <v>73</v>
      </c>
      <c r="D27" s="66" t="s">
        <v>74</v>
      </c>
      <c r="E27" s="55" t="s">
        <v>45</v>
      </c>
      <c r="F27" s="54" t="s">
        <v>94</v>
      </c>
      <c r="G27" s="57">
        <v>491</v>
      </c>
      <c r="H27" s="58">
        <v>194</v>
      </c>
      <c r="I27" s="56">
        <v>110</v>
      </c>
      <c r="J27" s="56">
        <v>119</v>
      </c>
      <c r="K27" s="59">
        <v>68</v>
      </c>
      <c r="L27" s="58">
        <v>108</v>
      </c>
      <c r="M27" s="60" t="s">
        <v>39</v>
      </c>
      <c r="N27" s="60" t="s">
        <v>39</v>
      </c>
      <c r="O27" s="61" t="s">
        <v>39</v>
      </c>
      <c r="P27" s="46">
        <f t="shared" si="2"/>
        <v>0.55670103092783507</v>
      </c>
      <c r="Q27" s="44" t="str">
        <f t="shared" si="3"/>
        <v>NO APLICA</v>
      </c>
      <c r="R27" s="44" t="str">
        <f t="shared" si="4"/>
        <v>NO APLICA</v>
      </c>
      <c r="S27" s="45" t="str">
        <f t="shared" si="5"/>
        <v>NO APLICA</v>
      </c>
      <c r="T27" s="46">
        <f t="shared" si="6"/>
        <v>0.21995926680244399</v>
      </c>
      <c r="U27" s="44" t="str">
        <f t="shared" si="7"/>
        <v>NO APLICA</v>
      </c>
      <c r="V27" s="44" t="str">
        <f t="shared" si="8"/>
        <v>NO APLICA</v>
      </c>
      <c r="W27" s="45" t="str">
        <f t="shared" si="9"/>
        <v>NO APLICA</v>
      </c>
      <c r="X27" s="62" t="s">
        <v>109</v>
      </c>
      <c r="Y27" s="62"/>
      <c r="Z27" s="62"/>
      <c r="AA27" s="63"/>
    </row>
    <row r="28" spans="2:27" ht="156.75" customHeight="1" x14ac:dyDescent="0.25">
      <c r="B28" s="74" t="s">
        <v>34</v>
      </c>
      <c r="C28" s="64" t="s">
        <v>75</v>
      </c>
      <c r="D28" s="65" t="s">
        <v>76</v>
      </c>
      <c r="E28" s="69" t="s">
        <v>45</v>
      </c>
      <c r="F28" s="70" t="s">
        <v>95</v>
      </c>
      <c r="G28" s="57">
        <v>131</v>
      </c>
      <c r="H28" s="58">
        <v>50</v>
      </c>
      <c r="I28" s="56">
        <v>41</v>
      </c>
      <c r="J28" s="56">
        <v>26</v>
      </c>
      <c r="K28" s="59">
        <v>14</v>
      </c>
      <c r="L28" s="58">
        <v>15</v>
      </c>
      <c r="M28" s="60" t="s">
        <v>39</v>
      </c>
      <c r="N28" s="60" t="s">
        <v>39</v>
      </c>
      <c r="O28" s="61" t="s">
        <v>39</v>
      </c>
      <c r="P28" s="46">
        <f t="shared" si="2"/>
        <v>0.3</v>
      </c>
      <c r="Q28" s="44" t="str">
        <f t="shared" si="3"/>
        <v>NO APLICA</v>
      </c>
      <c r="R28" s="44" t="str">
        <f t="shared" si="4"/>
        <v>NO APLICA</v>
      </c>
      <c r="S28" s="45" t="str">
        <f t="shared" si="5"/>
        <v>NO APLICA</v>
      </c>
      <c r="T28" s="46">
        <f t="shared" si="6"/>
        <v>0.11450381679389313</v>
      </c>
      <c r="U28" s="44" t="str">
        <f t="shared" si="7"/>
        <v>NO APLICA</v>
      </c>
      <c r="V28" s="44" t="str">
        <f t="shared" si="8"/>
        <v>NO APLICA</v>
      </c>
      <c r="W28" s="45" t="str">
        <f t="shared" si="9"/>
        <v>NO APLICA</v>
      </c>
      <c r="X28" s="62" t="s">
        <v>110</v>
      </c>
      <c r="Y28" s="62"/>
      <c r="Z28" s="62"/>
      <c r="AA28" s="63"/>
    </row>
    <row r="29" spans="2:27" ht="145.5" x14ac:dyDescent="0.25">
      <c r="B29" s="74" t="s">
        <v>34</v>
      </c>
      <c r="C29" s="64" t="s">
        <v>77</v>
      </c>
      <c r="D29" s="65" t="s">
        <v>78</v>
      </c>
      <c r="E29" s="69" t="s">
        <v>45</v>
      </c>
      <c r="F29" s="70" t="s">
        <v>96</v>
      </c>
      <c r="G29" s="57">
        <v>20</v>
      </c>
      <c r="H29" s="58">
        <v>3</v>
      </c>
      <c r="I29" s="56">
        <v>7</v>
      </c>
      <c r="J29" s="56">
        <v>5</v>
      </c>
      <c r="K29" s="59">
        <v>5</v>
      </c>
      <c r="L29" s="58">
        <v>1</v>
      </c>
      <c r="M29" s="60" t="s">
        <v>39</v>
      </c>
      <c r="N29" s="60" t="s">
        <v>39</v>
      </c>
      <c r="O29" s="61" t="s">
        <v>39</v>
      </c>
      <c r="P29" s="46">
        <f t="shared" si="2"/>
        <v>0.33333333333333331</v>
      </c>
      <c r="Q29" s="44" t="str">
        <f t="shared" si="3"/>
        <v>NO APLICA</v>
      </c>
      <c r="R29" s="44" t="str">
        <f t="shared" si="4"/>
        <v>NO APLICA</v>
      </c>
      <c r="S29" s="45" t="str">
        <f t="shared" si="5"/>
        <v>NO APLICA</v>
      </c>
      <c r="T29" s="46">
        <f t="shared" si="6"/>
        <v>0.05</v>
      </c>
      <c r="U29" s="44" t="str">
        <f t="shared" si="7"/>
        <v>NO APLICA</v>
      </c>
      <c r="V29" s="44" t="str">
        <f t="shared" si="8"/>
        <v>NO APLICA</v>
      </c>
      <c r="W29" s="45" t="str">
        <f t="shared" si="9"/>
        <v>NO APLICA</v>
      </c>
      <c r="X29" s="62" t="s">
        <v>111</v>
      </c>
      <c r="Y29" s="62"/>
      <c r="Z29" s="62"/>
      <c r="AA29" s="63"/>
    </row>
    <row r="30" spans="2:27" ht="145.5" x14ac:dyDescent="0.25">
      <c r="B30" s="74" t="s">
        <v>34</v>
      </c>
      <c r="C30" s="64" t="s">
        <v>79</v>
      </c>
      <c r="D30" s="65" t="s">
        <v>80</v>
      </c>
      <c r="E30" s="69" t="s">
        <v>45</v>
      </c>
      <c r="F30" s="70" t="s">
        <v>97</v>
      </c>
      <c r="G30" s="57">
        <v>216</v>
      </c>
      <c r="H30" s="58">
        <v>54</v>
      </c>
      <c r="I30" s="56">
        <v>57</v>
      </c>
      <c r="J30" s="56">
        <v>56</v>
      </c>
      <c r="K30" s="59">
        <v>49</v>
      </c>
      <c r="L30" s="58">
        <v>74</v>
      </c>
      <c r="M30" s="60" t="s">
        <v>39</v>
      </c>
      <c r="N30" s="60" t="s">
        <v>39</v>
      </c>
      <c r="O30" s="61" t="s">
        <v>39</v>
      </c>
      <c r="P30" s="46">
        <f t="shared" si="2"/>
        <v>1.3703703703703705</v>
      </c>
      <c r="Q30" s="44" t="str">
        <f t="shared" si="3"/>
        <v>NO APLICA</v>
      </c>
      <c r="R30" s="44" t="str">
        <f t="shared" si="4"/>
        <v>NO APLICA</v>
      </c>
      <c r="S30" s="45" t="str">
        <f t="shared" si="5"/>
        <v>NO APLICA</v>
      </c>
      <c r="T30" s="46">
        <f t="shared" si="6"/>
        <v>0.34259259259259262</v>
      </c>
      <c r="U30" s="44" t="str">
        <f t="shared" si="7"/>
        <v>NO APLICA</v>
      </c>
      <c r="V30" s="44" t="str">
        <f t="shared" si="8"/>
        <v>NO APLICA</v>
      </c>
      <c r="W30" s="45" t="str">
        <f t="shared" si="9"/>
        <v>NO APLICA</v>
      </c>
      <c r="X30" s="62" t="s">
        <v>112</v>
      </c>
      <c r="Y30" s="62"/>
      <c r="Z30" s="62"/>
      <c r="AA30" s="63"/>
    </row>
    <row r="31" spans="2:27" ht="195.75" customHeight="1" thickBot="1" x14ac:dyDescent="0.3">
      <c r="B31" s="75" t="s">
        <v>34</v>
      </c>
      <c r="C31" s="67" t="s">
        <v>81</v>
      </c>
      <c r="D31" s="68" t="s">
        <v>82</v>
      </c>
      <c r="E31" s="71" t="s">
        <v>45</v>
      </c>
      <c r="F31" s="72" t="s">
        <v>98</v>
      </c>
      <c r="G31" s="38">
        <v>124</v>
      </c>
      <c r="H31" s="39">
        <v>87</v>
      </c>
      <c r="I31" s="37">
        <v>5</v>
      </c>
      <c r="J31" s="37">
        <v>32</v>
      </c>
      <c r="K31" s="40">
        <v>0</v>
      </c>
      <c r="L31" s="39">
        <v>18</v>
      </c>
      <c r="M31" s="41" t="s">
        <v>39</v>
      </c>
      <c r="N31" s="41" t="s">
        <v>39</v>
      </c>
      <c r="O31" s="42" t="s">
        <v>39</v>
      </c>
      <c r="P31" s="47">
        <f t="shared" si="2"/>
        <v>0.20689655172413793</v>
      </c>
      <c r="Q31" s="48" t="str">
        <f t="shared" si="3"/>
        <v>NO APLICA</v>
      </c>
      <c r="R31" s="48" t="str">
        <f t="shared" si="4"/>
        <v>NO APLICA</v>
      </c>
      <c r="S31" s="49" t="str">
        <f t="shared" si="5"/>
        <v>NO APLICA</v>
      </c>
      <c r="T31" s="46">
        <f t="shared" si="6"/>
        <v>0.14516129032258066</v>
      </c>
      <c r="U31" s="44" t="str">
        <f t="shared" si="7"/>
        <v>NO APLICA</v>
      </c>
      <c r="V31" s="44" t="str">
        <f t="shared" si="8"/>
        <v>NO APLICA</v>
      </c>
      <c r="W31" s="45" t="str">
        <f t="shared" si="9"/>
        <v>NO APLICA</v>
      </c>
      <c r="X31" s="73" t="s">
        <v>113</v>
      </c>
      <c r="Y31" s="73"/>
      <c r="Z31" s="73"/>
      <c r="AA31" s="43"/>
    </row>
    <row r="32" spans="2:27" ht="15.75" thickBot="1" x14ac:dyDescent="0.3"/>
    <row r="33" spans="7:27" ht="18.75" thickBot="1" x14ac:dyDescent="0.3">
      <c r="G33" s="156" t="s">
        <v>35</v>
      </c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8"/>
      <c r="X33" s="150" t="s">
        <v>31</v>
      </c>
      <c r="Y33" s="151"/>
      <c r="Z33" s="151"/>
      <c r="AA33" s="152"/>
    </row>
    <row r="34" spans="7:27" ht="15.75" thickBot="1" x14ac:dyDescent="0.3">
      <c r="G34" s="159" t="s">
        <v>15</v>
      </c>
      <c r="H34" s="161" t="s">
        <v>16</v>
      </c>
      <c r="I34" s="162"/>
      <c r="J34" s="162"/>
      <c r="K34" s="163"/>
      <c r="L34" s="161" t="s">
        <v>17</v>
      </c>
      <c r="M34" s="162"/>
      <c r="N34" s="162"/>
      <c r="O34" s="163"/>
      <c r="P34" s="164" t="s">
        <v>18</v>
      </c>
      <c r="Q34" s="165"/>
      <c r="R34" s="165"/>
      <c r="S34" s="166"/>
      <c r="T34" s="164" t="s">
        <v>19</v>
      </c>
      <c r="U34" s="165"/>
      <c r="V34" s="165"/>
      <c r="W34" s="166"/>
      <c r="X34" s="153"/>
      <c r="Y34" s="154"/>
      <c r="Z34" s="154"/>
      <c r="AA34" s="155"/>
    </row>
    <row r="35" spans="7:27" ht="29.25" thickBot="1" x14ac:dyDescent="0.3">
      <c r="G35" s="160"/>
      <c r="H35" s="27" t="s">
        <v>27</v>
      </c>
      <c r="I35" s="20" t="s">
        <v>28</v>
      </c>
      <c r="J35" s="29" t="s">
        <v>29</v>
      </c>
      <c r="K35" s="20" t="s">
        <v>30</v>
      </c>
      <c r="L35" s="27" t="s">
        <v>27</v>
      </c>
      <c r="M35" s="20" t="s">
        <v>28</v>
      </c>
      <c r="N35" s="29" t="s">
        <v>29</v>
      </c>
      <c r="O35" s="20" t="s">
        <v>30</v>
      </c>
      <c r="P35" s="27" t="s">
        <v>7</v>
      </c>
      <c r="Q35" s="22" t="s">
        <v>8</v>
      </c>
      <c r="R35" s="29" t="s">
        <v>9</v>
      </c>
      <c r="S35" s="23" t="s">
        <v>10</v>
      </c>
      <c r="T35" s="27" t="s">
        <v>7</v>
      </c>
      <c r="U35" s="22" t="s">
        <v>8</v>
      </c>
      <c r="V35" s="29" t="s">
        <v>9</v>
      </c>
      <c r="W35" s="23" t="s">
        <v>10</v>
      </c>
      <c r="X35" s="31" t="s">
        <v>7</v>
      </c>
      <c r="Y35" s="50" t="s">
        <v>8</v>
      </c>
      <c r="Z35" s="33" t="s">
        <v>9</v>
      </c>
      <c r="AA35" s="51" t="s">
        <v>10</v>
      </c>
    </row>
    <row r="36" spans="7:27" ht="100.5" customHeight="1" thickBot="1" x14ac:dyDescent="0.3">
      <c r="G36" s="26">
        <v>18919209</v>
      </c>
      <c r="H36" s="28">
        <v>7669209</v>
      </c>
      <c r="I36" s="21">
        <v>3750000</v>
      </c>
      <c r="J36" s="30">
        <v>3750000</v>
      </c>
      <c r="K36" s="21">
        <v>3750000</v>
      </c>
      <c r="L36" s="30">
        <v>1997235.87</v>
      </c>
      <c r="M36" s="21" t="s">
        <v>39</v>
      </c>
      <c r="N36" s="30" t="s">
        <v>39</v>
      </c>
      <c r="O36" s="21" t="s">
        <v>39</v>
      </c>
      <c r="P36" s="9">
        <f t="shared" ref="P36" si="10">IFERROR(L36/H36,"NO APLICA")</f>
        <v>0.26042266810045211</v>
      </c>
      <c r="Q36" s="10" t="str">
        <f t="shared" ref="Q36" si="11">IFERROR(M36/I36,"NO APLICA")</f>
        <v>NO APLICA</v>
      </c>
      <c r="R36" s="10" t="str">
        <f t="shared" ref="R36" si="12">IFERROR(N36/J36,"NO APLICA")</f>
        <v>NO APLICA</v>
      </c>
      <c r="S36" s="10" t="str">
        <f t="shared" ref="S36" si="13">IFERROR(O36/K36,"NO APLICA")</f>
        <v>NO APLICA</v>
      </c>
      <c r="T36" s="10">
        <f t="shared" ref="T36" si="14">IFERROR(L36/G36,"NO APLICA")</f>
        <v>0.10556656306296949</v>
      </c>
      <c r="U36" s="10" t="str">
        <f t="shared" ref="U36" si="15">IFERROR((L36+M36)/G36,"NO APLICA")</f>
        <v>NO APLICA</v>
      </c>
      <c r="V36" s="10" t="str">
        <f t="shared" ref="V36" si="16">IFERROR((L36+M36+N36)/G36,"NO APLICA")</f>
        <v>NO APLICA</v>
      </c>
      <c r="W36" s="11" t="str">
        <f t="shared" ref="W36" si="17">IFERROR((L36+M36+N36+O36)/G36,"NO APLICA")</f>
        <v>NO APLICA</v>
      </c>
      <c r="X36" s="32" t="s">
        <v>114</v>
      </c>
      <c r="Y36" s="24"/>
      <c r="Z36" s="34"/>
      <c r="AA36" s="25"/>
    </row>
  </sheetData>
  <mergeCells count="19">
    <mergeCell ref="E2:T2"/>
    <mergeCell ref="E3:T3"/>
    <mergeCell ref="G10:W10"/>
    <mergeCell ref="X10:AA11"/>
    <mergeCell ref="D11:F11"/>
    <mergeCell ref="G11:K11"/>
    <mergeCell ref="L11:O11"/>
    <mergeCell ref="P11:S11"/>
    <mergeCell ref="E4:T5"/>
    <mergeCell ref="T11:W11"/>
    <mergeCell ref="B11:B12"/>
    <mergeCell ref="C11:C12"/>
    <mergeCell ref="X33:AA34"/>
    <mergeCell ref="G33:W33"/>
    <mergeCell ref="G34:G35"/>
    <mergeCell ref="H34:K34"/>
    <mergeCell ref="L34:O34"/>
    <mergeCell ref="P34:S34"/>
    <mergeCell ref="T34:W34"/>
  </mergeCells>
  <conditionalFormatting sqref="P15:W31">
    <cfRule type="cellIs" dxfId="19" priority="17" operator="equal">
      <formula>"NO APLICA"</formula>
    </cfRule>
    <cfRule type="cellIs" dxfId="18" priority="99" operator="greaterThanOrEqual">
      <formula>1.2</formula>
    </cfRule>
    <cfRule type="cellIs" dxfId="17" priority="100" operator="lessThanOrEqual">
      <formula>0.5</formula>
    </cfRule>
    <cfRule type="cellIs" dxfId="16" priority="111" operator="between">
      <formula>0.5</formula>
      <formula>0.7</formula>
    </cfRule>
  </conditionalFormatting>
  <conditionalFormatting sqref="P36:W36">
    <cfRule type="cellIs" dxfId="15" priority="12" operator="equal">
      <formula>"NO APLICA"</formula>
    </cfRule>
    <cfRule type="cellIs" dxfId="14" priority="13" operator="lessThanOrEqual">
      <formula>0.5</formula>
    </cfRule>
    <cfRule type="cellIs" dxfId="13" priority="14" operator="greaterThanOrEqual">
      <formula>1.2</formula>
    </cfRule>
    <cfRule type="cellIs" dxfId="12" priority="15" operator="between">
      <formula>0.5</formula>
      <formula>0.7</formula>
    </cfRule>
    <cfRule type="cellIs" dxfId="11" priority="16" operator="between">
      <formula>0.7</formula>
      <formula>1.2</formula>
    </cfRule>
  </conditionalFormatting>
  <conditionalFormatting sqref="P15:W31 Q14:S14 U14:W14">
    <cfRule type="cellIs" dxfId="10" priority="136" operator="between">
      <formula>0.7</formula>
      <formula>1.2</formula>
    </cfRule>
  </conditionalFormatting>
  <conditionalFormatting sqref="P14">
    <cfRule type="cellIs" dxfId="9" priority="6" operator="equal">
      <formula>"NO APLICA"</formula>
    </cfRule>
    <cfRule type="cellIs" dxfId="8" priority="7" operator="greaterThanOrEqual">
      <formula>1.2</formula>
    </cfRule>
    <cfRule type="cellIs" dxfId="7" priority="8" operator="lessThanOrEqual">
      <formula>0.5</formula>
    </cfRule>
    <cfRule type="cellIs" dxfId="6" priority="9" operator="between">
      <formula>0.5</formula>
      <formula>0.7</formula>
    </cfRule>
  </conditionalFormatting>
  <conditionalFormatting sqref="P14">
    <cfRule type="cellIs" dxfId="5" priority="10" operator="between">
      <formula>0.7</formula>
      <formula>1.2</formula>
    </cfRule>
  </conditionalFormatting>
  <conditionalFormatting sqref="T14">
    <cfRule type="cellIs" dxfId="4" priority="1" operator="equal">
      <formula>"NO APLICA"</formula>
    </cfRule>
    <cfRule type="cellIs" dxfId="3" priority="2" operator="greaterThanOrEqual">
      <formula>1.2</formula>
    </cfRule>
    <cfRule type="cellIs" dxfId="2" priority="3" operator="lessThanOrEqual">
      <formula>0.5</formula>
    </cfRule>
    <cfRule type="cellIs" dxfId="1" priority="4" operator="between">
      <formula>0.5</formula>
      <formula>0.7</formula>
    </cfRule>
  </conditionalFormatting>
  <conditionalFormatting sqref="T14">
    <cfRule type="cellIs" dxfId="0" priority="5" operator="between">
      <formula>0.7</formula>
      <formula>1.2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3" scale="35" orientation="landscape" r:id="rId1"/>
  <rowBreaks count="1" manualBreakCount="1">
    <brk id="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EJE 4</vt:lpstr>
      <vt:lpstr>'SEGUIMIENTO EJE 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Dir. Planeacion</cp:lastModifiedBy>
  <cp:revision/>
  <cp:lastPrinted>2022-04-11T16:46:43Z</cp:lastPrinted>
  <dcterms:created xsi:type="dcterms:W3CDTF">2021-03-11T02:28:07Z</dcterms:created>
  <dcterms:modified xsi:type="dcterms:W3CDTF">2022-05-23T20:24:29Z</dcterms:modified>
  <cp:category/>
  <cp:contentStatus/>
</cp:coreProperties>
</file>