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Dell\Desktop\IMPLANBJ\2022\IMPLANBJ-1T2022\EXC 1erT\5. MIR\"/>
    </mc:Choice>
  </mc:AlternateContent>
  <xr:revisionPtr revIDLastSave="0" documentId="13_ncr:1_{3AB91E01-1418-46CE-87CB-9F6420008751}" xr6:coauthVersionLast="47" xr6:coauthVersionMax="47" xr10:uidLastSave="{00000000-0000-0000-0000-000000000000}"/>
  <bookViews>
    <workbookView xWindow="-120" yWindow="-120" windowWidth="29040" windowHeight="15840" xr2:uid="{00000000-000D-0000-FFFF-FFFF00000000}"/>
  </bookViews>
  <sheets>
    <sheet name="SEGUIMIENTO EJE 3"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0" i="1" l="1"/>
  <c r="W21" i="1" l="1"/>
  <c r="V21" i="1"/>
  <c r="U21" i="1"/>
  <c r="T21" i="1"/>
  <c r="S21" i="1"/>
  <c r="R21" i="1"/>
  <c r="Q21" i="1"/>
  <c r="P21" i="1"/>
  <c r="W23" i="1"/>
  <c r="V23" i="1"/>
  <c r="U23" i="1"/>
  <c r="T23" i="1"/>
  <c r="S23" i="1"/>
  <c r="R23" i="1"/>
  <c r="Q23" i="1"/>
  <c r="P23" i="1"/>
  <c r="W20" i="1"/>
  <c r="V20" i="1"/>
  <c r="U20" i="1"/>
  <c r="T20" i="1"/>
  <c r="S20" i="1"/>
  <c r="R20" i="1"/>
  <c r="Q20" i="1"/>
  <c r="P20" i="1"/>
  <c r="W19" i="1"/>
  <c r="V19" i="1"/>
  <c r="U19" i="1"/>
  <c r="T19" i="1"/>
  <c r="S19" i="1"/>
  <c r="R19" i="1"/>
  <c r="Q19" i="1"/>
  <c r="P19" i="1"/>
  <c r="P17" i="1"/>
  <c r="Q17" i="1"/>
  <c r="R17" i="1"/>
  <c r="S17" i="1"/>
  <c r="T17" i="1"/>
  <c r="U17" i="1"/>
  <c r="V17" i="1"/>
  <c r="W17" i="1"/>
  <c r="P18" i="1"/>
  <c r="Q18" i="1"/>
  <c r="R18" i="1"/>
  <c r="S18" i="1"/>
  <c r="T18" i="1"/>
  <c r="U18" i="1"/>
  <c r="V18" i="1"/>
  <c r="W18" i="1"/>
  <c r="T15" i="1"/>
  <c r="U15" i="1"/>
  <c r="V15" i="1"/>
  <c r="W15" i="1"/>
  <c r="W30" i="1" l="1"/>
  <c r="V30" i="1"/>
  <c r="U30" i="1"/>
  <c r="T30" i="1"/>
  <c r="S30" i="1"/>
  <c r="R30" i="1"/>
  <c r="Q30" i="1"/>
  <c r="P30" i="1"/>
  <c r="W22" i="1"/>
  <c r="V22" i="1"/>
  <c r="U22" i="1"/>
  <c r="T22" i="1"/>
  <c r="S22" i="1"/>
  <c r="R22" i="1"/>
  <c r="Q22" i="1"/>
  <c r="P22" i="1"/>
  <c r="W16" i="1"/>
  <c r="V16" i="1"/>
  <c r="U16" i="1"/>
  <c r="T16" i="1"/>
  <c r="S16" i="1"/>
  <c r="R16" i="1"/>
  <c r="Q16" i="1"/>
  <c r="P16" i="1"/>
  <c r="W24" i="1"/>
  <c r="V24" i="1"/>
  <c r="U24" i="1"/>
  <c r="T24" i="1"/>
  <c r="S24" i="1"/>
  <c r="R24" i="1"/>
  <c r="Q24" i="1"/>
  <c r="P24" i="1"/>
  <c r="Q15" i="1"/>
  <c r="R15" i="1"/>
  <c r="P15" i="1" l="1"/>
  <c r="S15" i="1" l="1"/>
</calcChain>
</file>

<file path=xl/sharedStrings.xml><?xml version="1.0" encoding="utf-8"?>
<sst xmlns="http://schemas.openxmlformats.org/spreadsheetml/2006/main" count="147" uniqueCount="82">
  <si>
    <t>SEGUIMIENTO DE AVANCE EN CUMPLIMIENTO DE METAS Y OBJETIVOS 2022</t>
  </si>
  <si>
    <t>EJE 3: MEDIO AMBIENTE SOSTENIBLE</t>
  </si>
  <si>
    <t>AVANCE EN CUMPLIMIENTO DE METAS TRIMESTRAL Y ANUAL ACUMULADO 2022</t>
  </si>
  <si>
    <t>JUSTIFICACION DE AVANCE DE RESULTADOS 2022</t>
  </si>
  <si>
    <t>Nivel.
(unidad administrativa responsable)</t>
  </si>
  <si>
    <t>Resumen narrativo u objetivos.
Clave: Número del Eje, Número del Programa, 1 para el Fin, 1 para el Propósito, Número del Componente, Número de las Actividades.</t>
  </si>
  <si>
    <t>INDICADOR</t>
  </si>
  <si>
    <t>META PLANEADA 2022</t>
  </si>
  <si>
    <t>META ALCANZADA 2022</t>
  </si>
  <si>
    <t>PORCENTAJE DE AVANCE TRIMESTRAL 2022</t>
  </si>
  <si>
    <t>PORCENTAJE DE AVANCE ACUMULADO ANUAL 2022</t>
  </si>
  <si>
    <t>Nombre del Indicador.
Siglas y descripción.</t>
  </si>
  <si>
    <t>Frecuencia de medición del Indicador.
Con base a las recomendaciones del nivel de objetivos.</t>
  </si>
  <si>
    <t>Unidad de medida del Indicador y unidad de medida de sus variables.</t>
  </si>
  <si>
    <t>ANUAL 2022</t>
  </si>
  <si>
    <t>TRIMESTRE 1</t>
  </si>
  <si>
    <t>TRIMESTRE 2</t>
  </si>
  <si>
    <t>TRIMESTRE 3</t>
  </si>
  <si>
    <t>TRIMESTRE 4</t>
  </si>
  <si>
    <t xml:space="preserve">TRIMESTRE 1 </t>
  </si>
  <si>
    <t xml:space="preserve">TRIMESTRE 2 </t>
  </si>
  <si>
    <t xml:space="preserve">TRIMESTRE 3 </t>
  </si>
  <si>
    <t xml:space="preserve">TRIMESTRE 4 </t>
  </si>
  <si>
    <t>Fin
(DP de la DGPM)</t>
  </si>
  <si>
    <r>
      <rPr>
        <b/>
        <sz val="11"/>
        <color theme="1"/>
        <rFont val="Arial"/>
        <family val="2"/>
      </rPr>
      <t>IMSMA:</t>
    </r>
    <r>
      <rPr>
        <sz val="11"/>
        <color theme="1"/>
        <rFont val="Arial"/>
        <family val="2"/>
      </rPr>
      <t xml:space="preserve"> Índice del Manejo Sustentable del Medio Ambiente. </t>
    </r>
  </si>
  <si>
    <t>Bienal</t>
  </si>
  <si>
    <r>
      <rPr>
        <b/>
        <sz val="11"/>
        <color theme="1"/>
        <rFont val="Arial"/>
        <family val="2"/>
      </rPr>
      <t xml:space="preserve">Unidad de medida del indicador: </t>
    </r>
    <r>
      <rPr>
        <sz val="11"/>
        <color theme="1"/>
        <rFont val="Arial"/>
        <family val="2"/>
      </rPr>
      <t xml:space="preserve">
Índice
</t>
    </r>
    <r>
      <rPr>
        <b/>
        <sz val="11"/>
        <color theme="1"/>
        <rFont val="Arial"/>
        <family val="2"/>
      </rPr>
      <t xml:space="preserve">Unidad de medida: </t>
    </r>
    <r>
      <rPr>
        <sz val="11"/>
        <color theme="1"/>
        <rFont val="Arial"/>
        <family val="2"/>
      </rPr>
      <t xml:space="preserve">
Puntaje</t>
    </r>
  </si>
  <si>
    <t>ND</t>
  </si>
  <si>
    <t>SEGUIMIENTO A LA EJECUCIÓN DEL PRESUPUESTO AUTORIZADO 2022</t>
  </si>
  <si>
    <t>JUSTIFICACIÓN DE AVANCE DE EJECUCIÓN DEL PRESUPUESTO 2022</t>
  </si>
  <si>
    <t>PRESUPUESTO ANUAL AUTORIZADO</t>
  </si>
  <si>
    <t>PLANEACIÓN TRIMESTRAL DE EJECUCIÓN DEL PRESUPUESTO</t>
  </si>
  <si>
    <t>EJECUCIÓN  DEL PRESUPUESTO AUTORIZADO</t>
  </si>
  <si>
    <t>AVANCE TRIMESTRAL EN LA EJECUCIÓN DEL PRESUPUESTO</t>
  </si>
  <si>
    <t>AVANCE ACUMULADO ANUAL DE LA  EJECUCIÓN DEL PRESUPUESTO</t>
  </si>
  <si>
    <t>TRIMESTRE 1 2022</t>
  </si>
  <si>
    <t>TRIMESTRE 2 2022</t>
  </si>
  <si>
    <t>TRIMESTRE 3 2022</t>
  </si>
  <si>
    <t>TRIMESTRE 4 2022</t>
  </si>
  <si>
    <t>NA</t>
  </si>
  <si>
    <t>ELABORÓ</t>
  </si>
  <si>
    <t>REVISÓ</t>
  </si>
  <si>
    <t>AUTORIZÓ</t>
  </si>
  <si>
    <r>
      <rPr>
        <b/>
        <sz val="11"/>
        <rFont val="Arial"/>
        <family val="2"/>
      </rPr>
      <t>Meta Trimestral:</t>
    </r>
    <r>
      <rPr>
        <sz val="11"/>
        <rFont val="Arial"/>
        <family val="2"/>
      </rPr>
      <t xml:space="preserve"> El Instituto Mexicano para la Competitividad A. C. IMCO actualiza y publica los índices y subíndices cada dos años. El índice obtuvo 48 puntos en 2020, aún no se actualiza el puntaje.
</t>
    </r>
    <r>
      <rPr>
        <b/>
        <sz val="11"/>
        <rFont val="Arial"/>
        <family val="2"/>
      </rPr>
      <t>Meta Anual:</t>
    </r>
    <r>
      <rPr>
        <sz val="11"/>
        <rFont val="Arial"/>
        <family val="2"/>
      </rPr>
      <t xml:space="preserve"> El avance anual se mantiene igual al avance trimestral ya que es un indicador ascendente regular y aun no se actualiza.</t>
    </r>
  </si>
  <si>
    <t xml:space="preserve">CLAVE Y NOMBRE DEL PPA: Programa para el Ordenamiento Territorial y Desarrollo Urbano Sostenible </t>
  </si>
  <si>
    <r>
      <rPr>
        <b/>
        <sz val="11"/>
        <color theme="1"/>
        <rFont val="Arial"/>
        <family val="2"/>
      </rPr>
      <t xml:space="preserve">3.3 </t>
    </r>
    <r>
      <rPr>
        <sz val="11"/>
        <color theme="1"/>
        <rFont val="Arial"/>
        <family val="2"/>
      </rPr>
      <t xml:space="preserve">Contribuir a garantizar la preservación de la riqueza natural única que tiene nuestro municipio mediante un crecimiento ordenado, sostenible y con responsabilidad compartida </t>
    </r>
    <r>
      <rPr>
        <b/>
        <sz val="11"/>
        <color theme="1"/>
        <rFont val="Arial"/>
        <family val="2"/>
      </rPr>
      <t>mediante la implementación de mecanismos y procedimientos establecidos en la normatividad aplicable para la elaboración de programas, planes y proyectos urbanos, que contribuyen a generar un entorno de equidad urbano y ambiental; que logre cohesión territorial y promueva la conformación del Municipio de Benito Juárez como un municipio sustentable.</t>
    </r>
  </si>
  <si>
    <t>Propósito
IMPLAN</t>
  </si>
  <si>
    <t>3.3.:Implementar los mecanismos y procedimientos establecidos en la normatividad aplicable para la elaboración de programas, planes y proyectos urbanos, que contribuyen a generar un entorno de equidad urbano y ambiental; que logre cohesión territorial y promueva la conformación del Municipio de Benito Juárez como un municipio sustentable.</t>
  </si>
  <si>
    <t>PIPUE: Porcentaje de instrumentos de planeación urbana entregados.</t>
  </si>
  <si>
    <t>Componente
Área Técnica</t>
  </si>
  <si>
    <t>3.3.1. Documentos denominados "Programas de Desarrollo Urbano" y "Proyectos Urbanos Estratégicos"implementados</t>
  </si>
  <si>
    <r>
      <t xml:space="preserve">PPPPU: </t>
    </r>
    <r>
      <rPr>
        <sz val="11"/>
        <color theme="1"/>
        <rFont val="Arial"/>
        <family val="2"/>
      </rPr>
      <t>Porcentaje de Programas, Planes y Proyectos Urbanos implementados</t>
    </r>
  </si>
  <si>
    <t>trimestral</t>
  </si>
  <si>
    <t>Unidad de medida del indicador: 
Porcentaje
Unidad de medida: 
Instrumentos</t>
  </si>
  <si>
    <t>Actividad</t>
  </si>
  <si>
    <t>3.3.1.1: Actualizar instrumentos de planeación en materia de ordenamiento territorial, ecológico y de desarrollo urbano.</t>
  </si>
  <si>
    <t>PINAVS: Porcentaje de instrumentos normativos actualizados con visión de sostenibilidad.</t>
  </si>
  <si>
    <t>3.3.1.2: Impulsar en Programas de Desarrollo Urbano (PDU) el paradigma de ciudad compacta.</t>
  </si>
  <si>
    <t>PIDPCPC: Porcentaje de Incremento de Densidad de Población (hab/ha) en el Centro de Población de Cancún.</t>
  </si>
  <si>
    <t>3.3.1.3: Elaborar proyectos de transporte alternativo para la mejora de la movilidad urbana.</t>
  </si>
  <si>
    <t>PPTAR: Porcentaje de Proyectos de Transporte Alternativo Realizados.</t>
  </si>
  <si>
    <t>3.3.1.4: Integrar al Centro de Población Cancún</t>
  </si>
  <si>
    <t>PSICPC: Porcentaje de Superficie Integrada al Centro de Población Cancún.</t>
  </si>
  <si>
    <t>3.3.1.5: Coadyuvar en la incorporación de los asentamientos humanos irregulares para lograr su certeza jurídica.</t>
  </si>
  <si>
    <t>PSAICJ: Porcentaje de Superficie con Propuestas de Usos y Destino de Suelo en Asentamientos Irregulares.</t>
  </si>
  <si>
    <t>Componente
Área Administrativa</t>
  </si>
  <si>
    <t>3.3.2 Acciones de  gestión y  administración del presupuesto para la rendición de cuentas ante los entes fiscalizadores realizadas</t>
  </si>
  <si>
    <t>PIGFPA: Porcentaje de Informes de Gestión Financiera del presupuesto asignado</t>
  </si>
  <si>
    <t>3.3.2.1 Gestión de los recursos humanos, materiales y servicios.</t>
  </si>
  <si>
    <t>PGRHMyS: Porcentaje de gestión de los recursos humanos y adquisiciones de bienes y servicios realizadas</t>
  </si>
  <si>
    <t>Unidad de medida del indicador: 
Porcentaje
Unidad de medida: 
Proyectos</t>
  </si>
  <si>
    <t>Unidad de medida del indicador: 
Porcentaje
Unidad de medida: 
Superficie</t>
  </si>
  <si>
    <t>Unidad de medida del indicador: 
Porcentaje
Unidad de medida: 
Asentamiento irregulares</t>
  </si>
  <si>
    <t>UNIDAD DE MEDIDA DEL INDICADOR: 
Porcentaje
UNIDAD DE MEDIDA DE LAS VARIABLES: 
Informes</t>
  </si>
  <si>
    <t>UNIDAD DE MEDIDA DEL INDICADOR: 
Porcentaje
UNIDAD DE MEDIDA DE LAS VARIABLES: 
Gestiones</t>
  </si>
  <si>
    <t>Se llevaron a cabo las siguientes acciones administrativas: 1.- Control y seguimiento del manejo de personal del Instituto; 2.- Se colocó la señalética a las oficinas del Instituto a recomendacion de la Contraloría Municipal como parte del Programa de Transparencia; 3.- Se empezaron los trabajos de Control Interno relacionados con la operatividad institucional, el cual es coordinado por la Contraloría Municipal; 4.- Se ha dado contestación al Instituto Municipal de Transparecia y Acceso a la Información Municipal de las solicitudes de información requeridas a este Instituto; 5.- Se realizó la tramitología de las ministraciones del primer trimestre de 2020 ante la Tesorería Municipal; 6.- Se realizó el pago de servicios básicos como son arrendamiento de las oficinas, servicio de energía eléctrica, agua potable, servicio telefónico e internet.</t>
  </si>
  <si>
    <r>
      <rPr>
        <b/>
        <sz val="11"/>
        <color theme="1"/>
        <rFont val="Arial"/>
        <family val="2"/>
      </rPr>
      <t>Meta Trimestral</t>
    </r>
    <r>
      <rPr>
        <sz val="11"/>
        <color theme="1"/>
        <rFont val="Arial"/>
        <family val="2"/>
      </rPr>
      <t xml:space="preserve">: 1. - Se entregó el Avance de Gestión Financiera correspondiente al cuarto trimestre de 2021; 2.- Se empezaron a realizar los trabajos para la elaboración del documento ejecutivo de la Cuenta Pública 2021; 3.- Se cuenta con la información para la entrega del informe de Avance de Gestion Financiera correspondiente al primer trimestre 2022. 4.- Se emitierón los Estados Finacieros correspondiente al 1er. trimestre 2022                                                                                                                   </t>
    </r>
    <r>
      <rPr>
        <b/>
        <sz val="11"/>
        <color theme="1"/>
        <rFont val="Arial"/>
        <family val="2"/>
      </rPr>
      <t>Meta Anual</t>
    </r>
    <r>
      <rPr>
        <sz val="11"/>
        <color theme="1"/>
        <rFont val="Arial"/>
        <family val="2"/>
      </rPr>
      <t>: Se cumplieron con las metas estableciadas para el primer trimestre 2022</t>
    </r>
  </si>
  <si>
    <r>
      <rPr>
        <b/>
        <sz val="11"/>
        <color theme="1"/>
        <rFont val="Arial"/>
        <family val="2"/>
      </rPr>
      <t>Meta Trimestral</t>
    </r>
    <r>
      <rPr>
        <sz val="11"/>
        <color theme="1"/>
        <rFont val="Arial"/>
        <family val="2"/>
      </rPr>
      <t xml:space="preserve">: 
</t>
    </r>
    <r>
      <rPr>
        <b/>
        <sz val="11"/>
        <color theme="1"/>
        <rFont val="Arial"/>
        <family val="2"/>
      </rPr>
      <t>Meta Anua</t>
    </r>
    <r>
      <rPr>
        <sz val="11"/>
        <color theme="1"/>
        <rFont val="Arial"/>
        <family val="2"/>
      </rPr>
      <t>l:</t>
    </r>
  </si>
  <si>
    <r>
      <rPr>
        <b/>
        <sz val="11"/>
        <color theme="1"/>
        <rFont val="Arial"/>
        <family val="2"/>
      </rPr>
      <t>Meta Trimestral</t>
    </r>
    <r>
      <rPr>
        <sz val="11"/>
        <color theme="1"/>
        <rFont val="Arial"/>
        <family val="2"/>
      </rPr>
      <t xml:space="preserve">: Se reaalizaron reuniones con dependencias del gobierno estatal y municipal (Aguakan, CFE, las Direcciones de Desarrollo Urbano y Ecología del Municipio de Benito Juárez), asi como 2 reuniones con la ciudadania con el objetivo de escuchar e incorporar sus comentarios al Plan Municipal de Desarrollo Urbano, esto llevó a que se llegará al 25% de avance en el primer trimestre.
</t>
    </r>
    <r>
      <rPr>
        <b/>
        <sz val="11"/>
        <color theme="1"/>
        <rFont val="Arial"/>
        <family val="2"/>
      </rPr>
      <t>Meta Anua</t>
    </r>
    <r>
      <rPr>
        <sz val="11"/>
        <color theme="1"/>
        <rFont val="Arial"/>
        <family val="2"/>
      </rPr>
      <t xml:space="preserve">l: Debido a la serie de reuniones y mesas de trabajo realizadas con el sector gubernamental y la ciudadania, se obtuvo el 25% de avance de la elaboración del Programa Municipal de Desarrollo Urbano, previendo la conclusión del mismo en el segundo trimestre del 2022 </t>
    </r>
  </si>
  <si>
    <r>
      <rPr>
        <b/>
        <sz val="11"/>
        <color theme="1"/>
        <rFont val="Arial"/>
        <family val="2"/>
      </rPr>
      <t>Meta Trimestral</t>
    </r>
    <r>
      <rPr>
        <sz val="11"/>
        <color theme="1"/>
        <rFont val="Arial"/>
        <family val="2"/>
      </rPr>
      <t xml:space="preserve">:  Se ha cumplido con la meta programada (25%), toda vez que la incorporación de los asentamiento humanos irregulares se han considerados en el Programa Municipal de Desarrollo Urbano del Municipio de Benito Juárez, documento donde se cuenta con el diagnostico y las estrategias las cuales servirán para dar la serteza juridica necesaria a través de este instrumento normativo de desarrollo urbano municipal.
</t>
    </r>
    <r>
      <rPr>
        <b/>
        <sz val="11"/>
        <color theme="1"/>
        <rFont val="Arial"/>
        <family val="2"/>
      </rPr>
      <t>Meta Anua</t>
    </r>
    <r>
      <rPr>
        <sz val="11"/>
        <color theme="1"/>
        <rFont val="Arial"/>
        <family val="2"/>
      </rPr>
      <t>l: Se cumpe con la meta establecida para el primer trimestre</t>
    </r>
  </si>
  <si>
    <r>
      <t xml:space="preserve">Meta Trimestral:  </t>
    </r>
    <r>
      <rPr>
        <sz val="11"/>
        <color theme="1"/>
        <rFont val="Arial"/>
        <family val="2"/>
      </rPr>
      <t xml:space="preserve">Se cumplió al 100% el avance correspondiente al trimestre, dentro de las acciones realzadas para el cumplimiento, estan las mesas de trabajo realizadas por instancias del gobierno estatal y municipal, asi como diversos colegios de profesionistas que coadyuban con la planeción urbana. Con referencia al Área Administrativa, se cumplio con las gestiones administrativas conforme a lo planeado.
</t>
    </r>
    <r>
      <rPr>
        <b/>
        <sz val="11"/>
        <color theme="1"/>
        <rFont val="Arial"/>
        <family val="2"/>
      </rPr>
      <t xml:space="preserve">
Meta Anual: </t>
    </r>
    <r>
      <rPr>
        <sz val="11"/>
        <color theme="1"/>
        <rFont val="Arial"/>
        <family val="2"/>
      </rPr>
      <t>Se cumplio con el 25% del avance programado para el 2022.</t>
    </r>
  </si>
  <si>
    <r>
      <rPr>
        <b/>
        <sz val="11"/>
        <rFont val="Arial"/>
        <family val="2"/>
      </rPr>
      <t>Meta Trimestral</t>
    </r>
    <r>
      <rPr>
        <sz val="11"/>
        <rFont val="Arial"/>
        <family val="2"/>
      </rPr>
      <t xml:space="preserve">:  Se cumplió al 100% el avance correspondiente al trimestre, dentro de las acciones realzadas para el cumplimiento, estan las mesas de trabajo realizadas por instancias del gobierno estatal y municipal, asi como diversos colegios de profesionistas que coadyuban con la planeción urbana. Con referencia al Área Administrativa, se cumplio con las gestiones administrativas conforme a lo planeado.
</t>
    </r>
    <r>
      <rPr>
        <b/>
        <sz val="11"/>
        <rFont val="Arial"/>
        <family val="2"/>
      </rPr>
      <t xml:space="preserve">Meta Anual: </t>
    </r>
    <r>
      <rPr>
        <sz val="11"/>
        <rFont val="Arial"/>
        <family val="2"/>
      </rPr>
      <t>Se cumplio con el 25% del avance programado para el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</si>
</sst>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0.000"/>
  </numFmts>
  <fonts count="13" x14ac:knownFonts="1">
    <font>
      <sz val="11"/>
      <color theme="1"/>
      <name val="Calibri"/>
      <family val="2"/>
      <scheme val="minor"/>
    </font>
    <font>
      <b/>
      <sz val="11"/>
      <name val="Arial"/>
      <family val="2"/>
    </font>
    <font>
      <b/>
      <sz val="11"/>
      <color rgb="FF000000"/>
      <name val="Arial"/>
      <family val="2"/>
    </font>
    <font>
      <sz val="11"/>
      <color theme="1"/>
      <name val="Arial"/>
      <family val="2"/>
    </font>
    <font>
      <b/>
      <sz val="11"/>
      <color theme="1"/>
      <name val="Arial"/>
      <family val="2"/>
    </font>
    <font>
      <b/>
      <sz val="24"/>
      <color theme="0"/>
      <name val="Arial"/>
      <family val="2"/>
    </font>
    <font>
      <sz val="11"/>
      <name val="Arial"/>
      <family val="2"/>
    </font>
    <font>
      <sz val="11"/>
      <color theme="1"/>
      <name val="Calibri"/>
      <family val="2"/>
      <scheme val="minor"/>
    </font>
    <font>
      <sz val="14"/>
      <color theme="0"/>
      <name val="Arial"/>
      <family val="2"/>
    </font>
    <font>
      <b/>
      <sz val="14"/>
      <name val="Arial"/>
      <family val="2"/>
    </font>
    <font>
      <b/>
      <sz val="12"/>
      <color theme="1"/>
      <name val="Calibri"/>
      <family val="2"/>
      <scheme val="minor"/>
    </font>
    <font>
      <sz val="14"/>
      <name val="Arial"/>
      <family val="2"/>
    </font>
    <font>
      <sz val="11"/>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rgb="FFF2F2F2"/>
      </patternFill>
    </fill>
    <fill>
      <patternFill patternType="solid">
        <fgColor rgb="FFEAB91F"/>
        <bgColor rgb="FF000000"/>
      </patternFill>
    </fill>
    <fill>
      <patternFill patternType="solid">
        <fgColor rgb="FFEAB91F"/>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s>
  <borders count="83">
    <border>
      <left/>
      <right/>
      <top/>
      <bottom/>
      <diagonal/>
    </border>
    <border>
      <left style="medium">
        <color indexed="64"/>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medium">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dashed">
        <color theme="1"/>
      </left>
      <right style="dashed">
        <color theme="1"/>
      </right>
      <top style="dashed">
        <color theme="1"/>
      </top>
      <bottom style="dashed">
        <color theme="1"/>
      </bottom>
      <diagonal/>
    </border>
    <border>
      <left style="medium">
        <color indexed="64"/>
      </left>
      <right style="dashed">
        <color theme="1"/>
      </right>
      <top style="dashed">
        <color theme="1"/>
      </top>
      <bottom style="dashed">
        <color theme="1"/>
      </bottom>
      <diagonal/>
    </border>
    <border>
      <left style="thin">
        <color rgb="FF000000"/>
      </left>
      <right/>
      <top style="thin">
        <color rgb="FF000000"/>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dashed">
        <color theme="1"/>
      </left>
      <right/>
      <top style="dashed">
        <color theme="1"/>
      </top>
      <bottom style="dashed">
        <color theme="1"/>
      </bottom>
      <diagonal/>
    </border>
    <border>
      <left style="dotted">
        <color indexed="64"/>
      </left>
      <right style="dotted">
        <color indexed="64"/>
      </right>
      <top style="dotted">
        <color indexed="64"/>
      </top>
      <bottom style="dotted">
        <color indexed="64"/>
      </bottom>
      <diagonal/>
    </border>
    <border>
      <left style="thin">
        <color rgb="FF000000"/>
      </left>
      <right/>
      <top style="medium">
        <color indexed="64"/>
      </top>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thin">
        <color rgb="FF000000"/>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dashed">
        <color theme="1"/>
      </left>
      <right style="dashed">
        <color theme="1"/>
      </right>
      <top style="thin">
        <color indexed="64"/>
      </top>
      <bottom/>
      <diagonal/>
    </border>
    <border>
      <left style="medium">
        <color indexed="64"/>
      </left>
      <right style="dashed">
        <color theme="1"/>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dotted">
        <color theme="1"/>
      </top>
      <bottom style="dotted">
        <color theme="1"/>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dashed">
        <color theme="1"/>
      </right>
      <top style="dotted">
        <color indexed="64"/>
      </top>
      <bottom style="dotted">
        <color indexed="64"/>
      </bottom>
      <diagonal/>
    </border>
    <border>
      <left style="dashed">
        <color theme="1"/>
      </left>
      <right style="dashed">
        <color theme="1"/>
      </right>
      <top style="dotted">
        <color indexed="64"/>
      </top>
      <bottom style="dotted">
        <color indexed="64"/>
      </bottom>
      <diagonal/>
    </border>
    <border>
      <left style="dashed">
        <color theme="1"/>
      </left>
      <right style="medium">
        <color indexed="64"/>
      </right>
      <top style="dotted">
        <color indexed="64"/>
      </top>
      <bottom style="dotted">
        <color indexed="64"/>
      </bottom>
      <diagonal/>
    </border>
    <border>
      <left/>
      <right/>
      <top style="dotted">
        <color indexed="64"/>
      </top>
      <bottom/>
      <diagonal/>
    </border>
    <border>
      <left/>
      <right/>
      <top/>
      <bottom style="dotted">
        <color indexed="64"/>
      </bottom>
      <diagonal/>
    </border>
    <border>
      <left style="medium">
        <color indexed="64"/>
      </left>
      <right style="dotted">
        <color indexed="64"/>
      </right>
      <top style="dotted">
        <color theme="1"/>
      </top>
      <bottom/>
      <diagonal/>
    </border>
    <border>
      <left style="dotted">
        <color indexed="64"/>
      </left>
      <right style="dotted">
        <color indexed="64"/>
      </right>
      <top style="dotted">
        <color theme="1"/>
      </top>
      <bottom/>
      <diagonal/>
    </border>
    <border>
      <left style="dotted">
        <color indexed="64"/>
      </left>
      <right style="medium">
        <color indexed="64"/>
      </right>
      <top style="dotted">
        <color theme="1"/>
      </top>
      <bottom/>
      <diagonal/>
    </border>
    <border>
      <left style="dashed">
        <color theme="1"/>
      </left>
      <right style="dashed">
        <color theme="1"/>
      </right>
      <top style="thin">
        <color indexed="64"/>
      </top>
      <bottom style="dashed">
        <color theme="1"/>
      </bottom>
      <diagonal/>
    </border>
    <border>
      <left style="dashed">
        <color theme="1"/>
      </left>
      <right/>
      <top style="thin">
        <color indexed="64"/>
      </top>
      <bottom style="dashed">
        <color theme="1"/>
      </bottom>
      <diagonal/>
    </border>
    <border>
      <left style="medium">
        <color indexed="64"/>
      </left>
      <right style="medium">
        <color indexed="64"/>
      </right>
      <top style="thin">
        <color indexed="64"/>
      </top>
      <bottom style="dotted">
        <color theme="1"/>
      </bottom>
      <diagonal/>
    </border>
    <border>
      <left style="medium">
        <color indexed="64"/>
      </left>
      <right style="dotted">
        <color indexed="64"/>
      </right>
      <top style="thin">
        <color indexed="64"/>
      </top>
      <bottom style="dotted">
        <color indexed="64"/>
      </bottom>
      <diagonal/>
    </border>
    <border>
      <left style="dashed">
        <color theme="1"/>
      </left>
      <right/>
      <top style="thin">
        <color indexed="64"/>
      </top>
      <bottom style="dotted">
        <color theme="1"/>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ashed">
        <color indexed="64"/>
      </right>
      <top style="thin">
        <color indexed="64"/>
      </top>
      <bottom style="dotted">
        <color indexed="64"/>
      </bottom>
      <diagonal/>
    </border>
    <border>
      <left style="dashed">
        <color indexed="64"/>
      </left>
      <right style="dashed">
        <color indexed="64"/>
      </right>
      <top style="thin">
        <color indexed="64"/>
      </top>
      <bottom style="dotted">
        <color indexed="64"/>
      </bottom>
      <diagonal/>
    </border>
    <border>
      <left style="dashed">
        <color indexed="64"/>
      </left>
      <right/>
      <top style="thin">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top style="dashed">
        <color theme="1"/>
      </top>
      <bottom style="medium">
        <color indexed="64"/>
      </bottom>
      <diagonal/>
    </border>
    <border>
      <left style="medium">
        <color indexed="64"/>
      </left>
      <right style="dashed">
        <color theme="1"/>
      </right>
      <top style="dotted">
        <color indexed="64"/>
      </top>
      <bottom style="medium">
        <color indexed="64"/>
      </bottom>
      <diagonal/>
    </border>
    <border>
      <left style="dashed">
        <color theme="1"/>
      </left>
      <right style="dashed">
        <color theme="1"/>
      </right>
      <top style="dotted">
        <color indexed="64"/>
      </top>
      <bottom style="medium">
        <color indexed="64"/>
      </bottom>
      <diagonal/>
    </border>
    <border>
      <left style="dashed">
        <color theme="1"/>
      </left>
      <right style="medium">
        <color indexed="64"/>
      </right>
      <top style="dotted">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theme="1"/>
      </top>
      <bottom style="medium">
        <color indexed="64"/>
      </bottom>
      <diagonal/>
    </border>
    <border>
      <left/>
      <right/>
      <top style="dotted">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s>
  <cellStyleXfs count="3">
    <xf numFmtId="0" fontId="0" fillId="0" borderId="0"/>
    <xf numFmtId="9" fontId="7" fillId="0" borderId="0" applyFont="0" applyFill="0" applyBorder="0" applyAlignment="0" applyProtection="0"/>
    <xf numFmtId="44" fontId="7" fillId="0" borderId="0" applyFont="0" applyFill="0" applyBorder="0" applyAlignment="0" applyProtection="0"/>
  </cellStyleXfs>
  <cellXfs count="193">
    <xf numFmtId="0" fontId="0" fillId="0" borderId="0" xfId="0"/>
    <xf numFmtId="10" fontId="0" fillId="0" borderId="0" xfId="0" applyNumberFormat="1" applyAlignment="1">
      <alignment horizontal="center" vertical="center" wrapText="1"/>
    </xf>
    <xf numFmtId="10" fontId="0" fillId="4" borderId="20" xfId="0" applyNumberFormat="1" applyFill="1" applyBorder="1" applyAlignment="1">
      <alignment horizontal="center" vertical="center" wrapText="1"/>
    </xf>
    <xf numFmtId="10" fontId="0" fillId="4" borderId="18" xfId="0" applyNumberFormat="1" applyFill="1" applyBorder="1" applyAlignment="1">
      <alignment horizontal="center" vertical="center" wrapText="1"/>
    </xf>
    <xf numFmtId="10" fontId="0" fillId="4" borderId="21" xfId="0" applyNumberFormat="1" applyFill="1" applyBorder="1" applyAlignment="1">
      <alignment horizontal="center" vertical="center" wrapText="1"/>
    </xf>
    <xf numFmtId="10" fontId="6" fillId="6" borderId="39" xfId="0" applyNumberFormat="1" applyFont="1" applyFill="1" applyBorder="1" applyAlignment="1">
      <alignment horizontal="center" vertical="center" wrapText="1"/>
    </xf>
    <xf numFmtId="10" fontId="6" fillId="6" borderId="33" xfId="0" applyNumberFormat="1" applyFont="1" applyFill="1" applyBorder="1" applyAlignment="1">
      <alignment horizontal="center" vertical="center" wrapText="1"/>
    </xf>
    <xf numFmtId="10" fontId="6" fillId="6" borderId="40" xfId="0" applyNumberFormat="1"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33"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2" borderId="11" xfId="0" applyFont="1" applyFill="1" applyBorder="1" applyAlignment="1">
      <alignment horizontal="center" vertical="center" wrapText="1"/>
    </xf>
    <xf numFmtId="164" fontId="6" fillId="5" borderId="26" xfId="0" applyNumberFormat="1" applyFont="1" applyFill="1" applyBorder="1" applyAlignment="1">
      <alignment horizontal="center" vertical="center" wrapText="1"/>
    </xf>
    <xf numFmtId="0" fontId="0" fillId="0" borderId="49" xfId="0" applyBorder="1"/>
    <xf numFmtId="0" fontId="0" fillId="0" borderId="0" xfId="0" applyAlignment="1">
      <alignment vertical="top" wrapText="1"/>
    </xf>
    <xf numFmtId="0" fontId="0" fillId="0" borderId="0" xfId="0" applyAlignment="1">
      <alignment vertical="top"/>
    </xf>
    <xf numFmtId="0" fontId="10" fillId="0" borderId="0" xfId="0" applyFont="1" applyAlignment="1">
      <alignment vertical="top"/>
    </xf>
    <xf numFmtId="0" fontId="10" fillId="0" borderId="0" xfId="0" applyFont="1" applyAlignment="1">
      <alignment vertical="center"/>
    </xf>
    <xf numFmtId="2" fontId="0" fillId="0" borderId="0" xfId="0" applyNumberFormat="1"/>
    <xf numFmtId="0" fontId="3" fillId="3" borderId="17" xfId="0" applyFont="1" applyFill="1" applyBorder="1" applyAlignment="1">
      <alignment horizontal="left" vertical="center" wrapText="1"/>
    </xf>
    <xf numFmtId="0" fontId="4" fillId="10" borderId="5" xfId="0" applyFont="1" applyFill="1" applyBorder="1" applyAlignment="1">
      <alignment horizontal="justify" vertical="center" wrapText="1"/>
    </xf>
    <xf numFmtId="0" fontId="4" fillId="10" borderId="5" xfId="0" applyFont="1" applyFill="1" applyBorder="1" applyAlignment="1">
      <alignment horizontal="left" vertical="center" wrapText="1"/>
    </xf>
    <xf numFmtId="0" fontId="4" fillId="10" borderId="5" xfId="0" applyFont="1" applyFill="1" applyBorder="1" applyAlignment="1">
      <alignment horizontal="center" vertical="center" wrapText="1"/>
    </xf>
    <xf numFmtId="0" fontId="4" fillId="10" borderId="17" xfId="0" applyFont="1" applyFill="1" applyBorder="1" applyAlignment="1">
      <alignment horizontal="justify" vertical="center" wrapText="1"/>
    </xf>
    <xf numFmtId="2" fontId="3" fillId="10" borderId="18" xfId="0" applyNumberFormat="1" applyFont="1" applyFill="1" applyBorder="1" applyAlignment="1">
      <alignment horizontal="center" vertical="center" wrapText="1"/>
    </xf>
    <xf numFmtId="2" fontId="3" fillId="10" borderId="21" xfId="0" applyNumberFormat="1" applyFont="1" applyFill="1" applyBorder="1" applyAlignment="1">
      <alignment horizontal="center" vertical="center" wrapText="1"/>
    </xf>
    <xf numFmtId="0" fontId="4" fillId="3" borderId="5" xfId="0" applyFont="1" applyFill="1" applyBorder="1" applyAlignment="1">
      <alignment horizontal="justify" vertical="center" wrapText="1"/>
    </xf>
    <xf numFmtId="0" fontId="3" fillId="3" borderId="5" xfId="0" applyFont="1" applyFill="1" applyBorder="1" applyAlignment="1">
      <alignment horizontal="justify" vertical="center" wrapText="1"/>
    </xf>
    <xf numFmtId="0" fontId="4" fillId="3" borderId="5" xfId="0" applyFont="1" applyFill="1" applyBorder="1" applyAlignment="1">
      <alignment horizontal="center" vertical="center" wrapText="1"/>
    </xf>
    <xf numFmtId="2" fontId="3" fillId="3" borderId="18" xfId="0" applyNumberFormat="1" applyFont="1" applyFill="1" applyBorder="1" applyAlignment="1">
      <alignment horizontal="center" vertical="center" wrapText="1"/>
    </xf>
    <xf numFmtId="2" fontId="3" fillId="3" borderId="21" xfId="0" applyNumberFormat="1" applyFont="1" applyFill="1" applyBorder="1" applyAlignment="1">
      <alignment horizontal="center" vertical="center" wrapText="1"/>
    </xf>
    <xf numFmtId="0" fontId="1" fillId="3" borderId="10"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4" fillId="10" borderId="12" xfId="0" applyFont="1" applyFill="1" applyBorder="1" applyAlignment="1">
      <alignment horizontal="center" vertical="center" wrapText="1"/>
    </xf>
    <xf numFmtId="0" fontId="3" fillId="10" borderId="20" xfId="0" applyFont="1" applyFill="1" applyBorder="1" applyAlignment="1">
      <alignment horizontal="left" vertical="center" wrapText="1"/>
    </xf>
    <xf numFmtId="0" fontId="3" fillId="10" borderId="18" xfId="0" applyFont="1" applyFill="1" applyBorder="1" applyAlignment="1">
      <alignment horizontal="left" vertical="center" wrapText="1"/>
    </xf>
    <xf numFmtId="0" fontId="3" fillId="10" borderId="21"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3" fillId="3" borderId="18"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10" borderId="32" xfId="0" applyFont="1" applyFill="1" applyBorder="1" applyAlignment="1">
      <alignment horizontal="center" vertical="center" wrapText="1"/>
    </xf>
    <xf numFmtId="44" fontId="3" fillId="10" borderId="33" xfId="2" applyFont="1" applyFill="1" applyBorder="1" applyAlignment="1">
      <alignment horizontal="center" vertical="center" wrapText="1"/>
    </xf>
    <xf numFmtId="0" fontId="3" fillId="10" borderId="11" xfId="0" applyFont="1" applyFill="1" applyBorder="1" applyAlignment="1">
      <alignment horizontal="justify" vertical="center" wrapText="1"/>
    </xf>
    <xf numFmtId="0" fontId="3" fillId="10" borderId="33" xfId="0" applyFont="1" applyFill="1" applyBorder="1" applyAlignment="1">
      <alignment horizontal="justify" vertical="center" wrapText="1"/>
    </xf>
    <xf numFmtId="0" fontId="3" fillId="10" borderId="12" xfId="0" applyFont="1" applyFill="1" applyBorder="1" applyAlignment="1">
      <alignment horizontal="center" vertical="center" wrapText="1"/>
    </xf>
    <xf numFmtId="0" fontId="3" fillId="10" borderId="40" xfId="0" applyFont="1" applyFill="1" applyBorder="1" applyAlignment="1">
      <alignment horizontal="justify" vertical="center" wrapText="1"/>
    </xf>
    <xf numFmtId="0" fontId="6" fillId="3" borderId="24" xfId="0" applyFont="1" applyFill="1" applyBorder="1" applyAlignment="1">
      <alignment horizontal="center" vertical="center" wrapText="1"/>
    </xf>
    <xf numFmtId="44" fontId="6" fillId="3" borderId="27" xfId="2" applyFont="1" applyFill="1" applyBorder="1" applyAlignment="1">
      <alignment horizontal="center" vertical="center" wrapText="1"/>
    </xf>
    <xf numFmtId="0" fontId="6" fillId="3" borderId="25" xfId="0" applyFont="1" applyFill="1" applyBorder="1" applyAlignment="1">
      <alignment horizontal="center" vertical="center" wrapText="1"/>
    </xf>
    <xf numFmtId="44" fontId="6" fillId="3" borderId="28" xfId="2" applyFont="1" applyFill="1" applyBorder="1" applyAlignment="1">
      <alignment horizontal="center" vertical="center" wrapText="1"/>
    </xf>
    <xf numFmtId="0" fontId="11" fillId="8" borderId="4" xfId="0" applyFont="1" applyFill="1" applyBorder="1" applyAlignment="1">
      <alignment horizontal="center" vertical="top" wrapText="1"/>
    </xf>
    <xf numFmtId="0" fontId="11" fillId="8" borderId="7" xfId="0" applyFont="1" applyFill="1" applyBorder="1" applyAlignment="1">
      <alignment horizontal="center" vertical="top" wrapText="1"/>
    </xf>
    <xf numFmtId="0" fontId="4" fillId="10" borderId="6" xfId="0" applyFont="1" applyFill="1" applyBorder="1" applyAlignment="1">
      <alignment horizontal="left" vertical="center" wrapText="1"/>
    </xf>
    <xf numFmtId="0" fontId="4" fillId="3" borderId="6" xfId="0" applyFont="1" applyFill="1" applyBorder="1" applyAlignment="1">
      <alignment horizontal="left" vertical="center" wrapText="1"/>
    </xf>
    <xf numFmtId="0" fontId="3" fillId="3" borderId="53" xfId="0" applyFont="1" applyFill="1" applyBorder="1" applyAlignment="1">
      <alignment vertical="center" wrapText="1"/>
    </xf>
    <xf numFmtId="0" fontId="3" fillId="3" borderId="53" xfId="0" applyFont="1" applyFill="1" applyBorder="1" applyAlignment="1">
      <alignment horizontal="center" vertical="center" wrapText="1"/>
    </xf>
    <xf numFmtId="0" fontId="3" fillId="3" borderId="54" xfId="0" applyFont="1" applyFill="1" applyBorder="1" applyAlignment="1">
      <alignment horizontal="left" vertical="center" wrapText="1"/>
    </xf>
    <xf numFmtId="9" fontId="3" fillId="10" borderId="58" xfId="1" applyFont="1" applyFill="1" applyBorder="1" applyAlignment="1">
      <alignment horizontal="center" vertical="center" wrapText="1"/>
    </xf>
    <xf numFmtId="165" fontId="6" fillId="3" borderId="58" xfId="0" applyNumberFormat="1" applyFont="1" applyFill="1" applyBorder="1" applyAlignment="1">
      <alignment horizontal="center" vertical="center" wrapText="1"/>
    </xf>
    <xf numFmtId="165" fontId="3" fillId="10" borderId="59" xfId="0" applyNumberFormat="1" applyFont="1" applyFill="1" applyBorder="1" applyAlignment="1">
      <alignment horizontal="center" vertical="center" wrapText="1"/>
    </xf>
    <xf numFmtId="10" fontId="0" fillId="7" borderId="60" xfId="0" applyNumberFormat="1" applyFill="1" applyBorder="1" applyAlignment="1">
      <alignment horizontal="center" vertical="center" wrapText="1"/>
    </xf>
    <xf numFmtId="10" fontId="0" fillId="7" borderId="61" xfId="0" applyNumberFormat="1" applyFill="1" applyBorder="1" applyAlignment="1">
      <alignment horizontal="center" vertical="center" wrapText="1"/>
    </xf>
    <xf numFmtId="10" fontId="0" fillId="7" borderId="62" xfId="0" applyNumberFormat="1" applyFill="1" applyBorder="1" applyAlignment="1">
      <alignment horizontal="center" vertical="center" wrapText="1"/>
    </xf>
    <xf numFmtId="0" fontId="3" fillId="10" borderId="58" xfId="0" applyFont="1" applyFill="1" applyBorder="1" applyAlignment="1">
      <alignment horizontal="justify" vertical="center" wrapText="1"/>
    </xf>
    <xf numFmtId="0" fontId="1" fillId="3" borderId="58" xfId="0" applyFont="1" applyFill="1" applyBorder="1" applyAlignment="1">
      <alignment horizontal="center" vertical="center" wrapText="1"/>
    </xf>
    <xf numFmtId="0" fontId="3" fillId="10" borderId="59" xfId="0" applyFont="1" applyFill="1" applyBorder="1" applyAlignment="1">
      <alignment horizontal="justify" vertical="center" wrapText="1"/>
    </xf>
    <xf numFmtId="10" fontId="0" fillId="4" borderId="63" xfId="0" applyNumberFormat="1" applyFill="1" applyBorder="1" applyAlignment="1">
      <alignment horizontal="center" vertical="center" wrapText="1"/>
    </xf>
    <xf numFmtId="10" fontId="0" fillId="4" borderId="64" xfId="0" applyNumberFormat="1" applyFill="1" applyBorder="1" applyAlignment="1">
      <alignment horizontal="center" vertical="center" wrapText="1"/>
    </xf>
    <xf numFmtId="10" fontId="0" fillId="4" borderId="65" xfId="0" applyNumberFormat="1" applyFill="1" applyBorder="1" applyAlignment="1">
      <alignment horizontal="center" vertical="center" wrapText="1"/>
    </xf>
    <xf numFmtId="0" fontId="3" fillId="3" borderId="63" xfId="0" applyFont="1" applyFill="1" applyBorder="1" applyAlignment="1">
      <alignment horizontal="left" vertical="center" wrapText="1"/>
    </xf>
    <xf numFmtId="0" fontId="3" fillId="3" borderId="64" xfId="0" applyFont="1" applyFill="1" applyBorder="1" applyAlignment="1">
      <alignment horizontal="left" vertical="center" wrapText="1"/>
    </xf>
    <xf numFmtId="0" fontId="3" fillId="3" borderId="65" xfId="0" applyFont="1" applyFill="1" applyBorder="1" applyAlignment="1">
      <alignment horizontal="left" vertical="center" wrapText="1"/>
    </xf>
    <xf numFmtId="0" fontId="1" fillId="12" borderId="11" xfId="0" applyFont="1" applyFill="1" applyBorder="1" applyAlignment="1">
      <alignment horizontal="center" vertical="center" wrapText="1"/>
    </xf>
    <xf numFmtId="0" fontId="1" fillId="12" borderId="12" xfId="0" applyFont="1" applyFill="1" applyBorder="1" applyAlignment="1">
      <alignment horizontal="center" vertical="center" wrapText="1"/>
    </xf>
    <xf numFmtId="0" fontId="4" fillId="3" borderId="66" xfId="0" applyFont="1" applyFill="1" applyBorder="1" applyAlignment="1">
      <alignment horizontal="left" vertical="center" wrapText="1"/>
    </xf>
    <xf numFmtId="0" fontId="4" fillId="3" borderId="67" xfId="0" applyFont="1" applyFill="1" applyBorder="1" applyAlignment="1">
      <alignment horizontal="justify" vertical="center" wrapText="1"/>
    </xf>
    <xf numFmtId="0" fontId="3" fillId="3" borderId="67" xfId="0" applyFont="1" applyFill="1" applyBorder="1" applyAlignment="1">
      <alignment horizontal="justify" vertical="center" wrapText="1"/>
    </xf>
    <xf numFmtId="0" fontId="4" fillId="3" borderId="67" xfId="0" applyFont="1" applyFill="1" applyBorder="1" applyAlignment="1">
      <alignment horizontal="center" vertical="center" wrapText="1"/>
    </xf>
    <xf numFmtId="0" fontId="3" fillId="3" borderId="68" xfId="0" applyFont="1" applyFill="1" applyBorder="1" applyAlignment="1">
      <alignment horizontal="left" vertical="center" wrapText="1"/>
    </xf>
    <xf numFmtId="2" fontId="3" fillId="3" borderId="64" xfId="0" applyNumberFormat="1" applyFont="1" applyFill="1" applyBorder="1" applyAlignment="1">
      <alignment horizontal="center" vertical="center" wrapText="1"/>
    </xf>
    <xf numFmtId="2" fontId="3" fillId="3" borderId="65" xfId="0" applyNumberFormat="1" applyFont="1" applyFill="1" applyBorder="1" applyAlignment="1">
      <alignment horizontal="center" vertical="center" wrapText="1"/>
    </xf>
    <xf numFmtId="0" fontId="2" fillId="3" borderId="38" xfId="0" applyFont="1" applyFill="1" applyBorder="1" applyAlignment="1">
      <alignment horizontal="center" vertical="center" wrapText="1"/>
    </xf>
    <xf numFmtId="0" fontId="3" fillId="3" borderId="37" xfId="0" applyFont="1" applyFill="1" applyBorder="1" applyAlignment="1">
      <alignment horizontal="left" vertical="center" wrapText="1"/>
    </xf>
    <xf numFmtId="10" fontId="0" fillId="4" borderId="50" xfId="0" applyNumberFormat="1" applyFill="1" applyBorder="1" applyAlignment="1">
      <alignment horizontal="center" vertical="center" wrapText="1"/>
    </xf>
    <xf numFmtId="10" fontId="0" fillId="4" borderId="51" xfId="0" applyNumberFormat="1" applyFill="1" applyBorder="1" applyAlignment="1">
      <alignment horizontal="center" vertical="center" wrapText="1"/>
    </xf>
    <xf numFmtId="10" fontId="0" fillId="4" borderId="52" xfId="0" applyNumberFormat="1" applyFill="1" applyBorder="1" applyAlignment="1">
      <alignment horizontal="center" vertical="center" wrapText="1"/>
    </xf>
    <xf numFmtId="10" fontId="0" fillId="4" borderId="42" xfId="0" applyNumberFormat="1" applyFill="1" applyBorder="1" applyAlignment="1">
      <alignment horizontal="center" vertical="center" wrapText="1"/>
    </xf>
    <xf numFmtId="10" fontId="0" fillId="4" borderId="43" xfId="0" applyNumberFormat="1" applyFill="1" applyBorder="1" applyAlignment="1">
      <alignment horizontal="center" vertical="center" wrapText="1"/>
    </xf>
    <xf numFmtId="10" fontId="0" fillId="4" borderId="44" xfId="0" applyNumberFormat="1" applyFill="1" applyBorder="1" applyAlignment="1">
      <alignment horizontal="center" vertical="center" wrapText="1"/>
    </xf>
    <xf numFmtId="1" fontId="3" fillId="10" borderId="55" xfId="1" applyNumberFormat="1" applyFont="1" applyFill="1" applyBorder="1" applyAlignment="1">
      <alignment horizontal="center" vertical="center" wrapText="1"/>
    </xf>
    <xf numFmtId="1" fontId="6" fillId="3" borderId="56" xfId="1" applyNumberFormat="1" applyFont="1" applyFill="1" applyBorder="1" applyAlignment="1">
      <alignment horizontal="center" vertical="center" wrapText="1"/>
    </xf>
    <xf numFmtId="1" fontId="3" fillId="10" borderId="57" xfId="1" applyNumberFormat="1" applyFont="1" applyFill="1" applyBorder="1" applyAlignment="1">
      <alignment horizontal="center" vertical="center" wrapText="1"/>
    </xf>
    <xf numFmtId="1" fontId="3" fillId="3" borderId="58" xfId="1" applyNumberFormat="1" applyFont="1" applyFill="1" applyBorder="1" applyAlignment="1">
      <alignment horizontal="center" vertical="center" wrapText="1"/>
    </xf>
    <xf numFmtId="0" fontId="4" fillId="10" borderId="72" xfId="0" applyFont="1" applyFill="1" applyBorder="1" applyAlignment="1">
      <alignment horizontal="center" vertical="center" wrapText="1"/>
    </xf>
    <xf numFmtId="0" fontId="6" fillId="3" borderId="56" xfId="0" applyFont="1" applyFill="1" applyBorder="1" applyAlignment="1">
      <alignment horizontal="justify" vertical="center" wrapText="1"/>
    </xf>
    <xf numFmtId="1" fontId="3" fillId="10" borderId="45" xfId="1" applyNumberFormat="1" applyFont="1" applyFill="1" applyBorder="1" applyAlignment="1">
      <alignment horizontal="center" vertical="center" wrapText="1"/>
    </xf>
    <xf numFmtId="1" fontId="3" fillId="10" borderId="46" xfId="1" applyNumberFormat="1" applyFont="1" applyFill="1" applyBorder="1" applyAlignment="1">
      <alignment horizontal="center" vertical="center" wrapText="1"/>
    </xf>
    <xf numFmtId="1" fontId="3" fillId="10" borderId="47" xfId="1" applyNumberFormat="1" applyFont="1" applyFill="1" applyBorder="1" applyAlignment="1">
      <alignment horizontal="center" vertical="center" wrapText="1"/>
    </xf>
    <xf numFmtId="1" fontId="3" fillId="3" borderId="69" xfId="1" applyNumberFormat="1" applyFont="1" applyFill="1" applyBorder="1" applyAlignment="1">
      <alignment horizontal="center" vertical="center" wrapText="1"/>
    </xf>
    <xf numFmtId="1" fontId="3" fillId="3" borderId="70" xfId="1" applyNumberFormat="1" applyFont="1" applyFill="1" applyBorder="1" applyAlignment="1">
      <alignment horizontal="center" vertical="center" wrapText="1"/>
    </xf>
    <xf numFmtId="1" fontId="3" fillId="3" borderId="71" xfId="1" applyNumberFormat="1" applyFont="1" applyFill="1" applyBorder="1" applyAlignment="1">
      <alignment horizontal="center" vertical="center" wrapText="1"/>
    </xf>
    <xf numFmtId="0" fontId="9" fillId="9" borderId="23" xfId="0" applyFont="1" applyFill="1" applyBorder="1" applyAlignment="1">
      <alignment horizontal="center" vertical="center" wrapText="1"/>
    </xf>
    <xf numFmtId="0" fontId="9" fillId="9" borderId="8"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9" fillId="9" borderId="35" xfId="0" applyFont="1" applyFill="1" applyBorder="1" applyAlignment="1">
      <alignment horizontal="center" vertical="center" wrapText="1"/>
    </xf>
    <xf numFmtId="0" fontId="9" fillId="9" borderId="36" xfId="0" applyFont="1" applyFill="1" applyBorder="1" applyAlignment="1">
      <alignment horizontal="center" vertical="center" wrapText="1"/>
    </xf>
    <xf numFmtId="0" fontId="9" fillId="9" borderId="34" xfId="0" applyFont="1" applyFill="1" applyBorder="1" applyAlignment="1">
      <alignment horizontal="center" vertical="center" wrapText="1"/>
    </xf>
    <xf numFmtId="0" fontId="11" fillId="8" borderId="1" xfId="0" applyFont="1" applyFill="1" applyBorder="1" applyAlignment="1">
      <alignment horizontal="center" vertical="top" wrapText="1"/>
    </xf>
    <xf numFmtId="0" fontId="11" fillId="8" borderId="3" xfId="0" applyFont="1" applyFill="1" applyBorder="1" applyAlignment="1">
      <alignment horizontal="center" vertical="top" wrapText="1"/>
    </xf>
    <xf numFmtId="0" fontId="11" fillId="8" borderId="2" xfId="0" applyFont="1" applyFill="1" applyBorder="1" applyAlignment="1">
      <alignment horizontal="center" vertical="top" wrapText="1"/>
    </xf>
    <xf numFmtId="0" fontId="11" fillId="8" borderId="4" xfId="0" applyFont="1" applyFill="1" applyBorder="1" applyAlignment="1">
      <alignment horizontal="center" vertical="top" wrapText="1"/>
    </xf>
    <xf numFmtId="0" fontId="8" fillId="9" borderId="23"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8" fillId="9" borderId="35" xfId="0" applyFont="1" applyFill="1" applyBorder="1" applyAlignment="1">
      <alignment horizontal="center" vertical="center" wrapText="1"/>
    </xf>
    <xf numFmtId="0" fontId="8" fillId="9" borderId="36" xfId="0" applyFont="1" applyFill="1" applyBorder="1" applyAlignment="1">
      <alignment horizontal="center" vertical="center" wrapText="1"/>
    </xf>
    <xf numFmtId="0" fontId="8" fillId="9" borderId="34" xfId="0" applyFont="1" applyFill="1" applyBorder="1" applyAlignment="1">
      <alignment horizontal="center" vertical="center" wrapText="1"/>
    </xf>
    <xf numFmtId="0" fontId="9" fillId="9" borderId="13" xfId="0" applyFont="1" applyFill="1" applyBorder="1" applyAlignment="1">
      <alignment horizontal="center" vertical="center" wrapText="1"/>
    </xf>
    <xf numFmtId="0" fontId="9" fillId="9" borderId="14" xfId="0" applyFont="1" applyFill="1" applyBorder="1" applyAlignment="1">
      <alignment horizontal="center" vertical="center" wrapText="1"/>
    </xf>
    <xf numFmtId="0" fontId="9" fillId="9" borderId="15" xfId="0" applyFont="1" applyFill="1" applyBorder="1" applyAlignment="1">
      <alignment horizontal="center" vertical="center" wrapText="1"/>
    </xf>
    <xf numFmtId="0" fontId="4" fillId="10" borderId="31" xfId="0" applyFont="1" applyFill="1" applyBorder="1" applyAlignment="1">
      <alignment horizontal="center" vertical="center" wrapText="1"/>
    </xf>
    <xf numFmtId="0" fontId="4" fillId="10" borderId="26" xfId="0" applyFont="1" applyFill="1" applyBorder="1" applyAlignment="1">
      <alignment horizontal="center" vertical="center" wrapText="1"/>
    </xf>
    <xf numFmtId="0" fontId="4" fillId="10" borderId="16" xfId="0" applyFont="1" applyFill="1" applyBorder="1" applyAlignment="1">
      <alignment horizontal="center" vertical="center" wrapText="1"/>
    </xf>
    <xf numFmtId="0" fontId="4" fillId="10" borderId="29" xfId="0" applyFont="1" applyFill="1" applyBorder="1" applyAlignment="1">
      <alignment horizontal="center" vertical="center" wrapText="1"/>
    </xf>
    <xf numFmtId="0" fontId="4" fillId="10" borderId="30" xfId="0" applyFont="1" applyFill="1" applyBorder="1" applyAlignment="1">
      <alignment horizontal="center" vertical="center" wrapText="1"/>
    </xf>
    <xf numFmtId="0" fontId="4" fillId="10" borderId="10"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4" fillId="10" borderId="12" xfId="0" applyFont="1" applyFill="1" applyBorder="1" applyAlignment="1">
      <alignment horizontal="center" vertical="center" wrapText="1"/>
    </xf>
    <xf numFmtId="2" fontId="5" fillId="9" borderId="76" xfId="0" applyNumberFormat="1" applyFont="1" applyFill="1" applyBorder="1" applyAlignment="1">
      <alignment horizontal="center" vertical="center" wrapText="1"/>
    </xf>
    <xf numFmtId="2" fontId="5" fillId="9" borderId="77" xfId="0" applyNumberFormat="1" applyFont="1" applyFill="1" applyBorder="1" applyAlignment="1">
      <alignment horizontal="center" vertical="center" wrapText="1"/>
    </xf>
    <xf numFmtId="2" fontId="5" fillId="9" borderId="78" xfId="0" applyNumberFormat="1" applyFont="1" applyFill="1" applyBorder="1" applyAlignment="1">
      <alignment horizontal="center" vertical="center" wrapText="1"/>
    </xf>
    <xf numFmtId="2" fontId="5" fillId="9" borderId="79" xfId="0" applyNumberFormat="1" applyFont="1" applyFill="1" applyBorder="1" applyAlignment="1">
      <alignment horizontal="center" vertical="center" wrapText="1"/>
    </xf>
    <xf numFmtId="2" fontId="5" fillId="9" borderId="75" xfId="0" applyNumberFormat="1" applyFont="1" applyFill="1" applyBorder="1" applyAlignment="1">
      <alignment horizontal="center" vertical="center" wrapText="1"/>
    </xf>
    <xf numFmtId="2" fontId="5" fillId="9" borderId="80" xfId="0" applyNumberFormat="1" applyFont="1" applyFill="1" applyBorder="1" applyAlignment="1">
      <alignment horizontal="center" vertical="center" wrapText="1"/>
    </xf>
    <xf numFmtId="0" fontId="9" fillId="8" borderId="2"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9" fillId="8" borderId="15" xfId="0" applyFont="1" applyFill="1" applyBorder="1" applyAlignment="1">
      <alignment horizontal="center" vertical="center" wrapText="1"/>
    </xf>
    <xf numFmtId="0" fontId="9" fillId="8" borderId="8" xfId="0" applyFont="1" applyFill="1" applyBorder="1" applyAlignment="1">
      <alignment horizontal="center" vertical="center"/>
    </xf>
    <xf numFmtId="0" fontId="9" fillId="8" borderId="22" xfId="0" applyFont="1" applyFill="1" applyBorder="1" applyAlignment="1">
      <alignment horizontal="center" vertical="center"/>
    </xf>
    <xf numFmtId="0" fontId="9" fillId="8" borderId="19" xfId="0" applyFont="1" applyFill="1" applyBorder="1" applyAlignment="1">
      <alignment horizontal="center" vertical="center" wrapText="1"/>
    </xf>
    <xf numFmtId="0" fontId="9" fillId="8" borderId="8" xfId="0" applyFont="1" applyFill="1" applyBorder="1" applyAlignment="1">
      <alignment horizontal="center" vertical="center" wrapText="1"/>
    </xf>
    <xf numFmtId="0" fontId="9" fillId="8" borderId="9" xfId="0" applyFont="1" applyFill="1" applyBorder="1" applyAlignment="1">
      <alignment horizontal="center" vertical="center" wrapText="1"/>
    </xf>
    <xf numFmtId="2" fontId="5" fillId="9" borderId="81" xfId="0" applyNumberFormat="1" applyFont="1" applyFill="1" applyBorder="1" applyAlignment="1">
      <alignment horizontal="center" vertical="center" wrapText="1"/>
    </xf>
    <xf numFmtId="2" fontId="5" fillId="9" borderId="48" xfId="0" applyNumberFormat="1" applyFont="1" applyFill="1" applyBorder="1" applyAlignment="1">
      <alignment horizontal="center" vertical="center" wrapText="1"/>
    </xf>
    <xf numFmtId="2" fontId="5" fillId="9" borderId="82" xfId="0" applyNumberFormat="1" applyFont="1" applyFill="1" applyBorder="1" applyAlignment="1">
      <alignment horizontal="center" vertical="center" wrapText="1"/>
    </xf>
    <xf numFmtId="2" fontId="5" fillId="9" borderId="35" xfId="0" applyNumberFormat="1" applyFont="1" applyFill="1" applyBorder="1" applyAlignment="1">
      <alignment horizontal="center" vertical="center" wrapText="1"/>
    </xf>
    <xf numFmtId="2" fontId="5" fillId="9" borderId="36" xfId="0" applyNumberFormat="1" applyFont="1" applyFill="1" applyBorder="1" applyAlignment="1">
      <alignment horizontal="center" vertical="center" wrapText="1"/>
    </xf>
    <xf numFmtId="2" fontId="5" fillId="9" borderId="34" xfId="0" applyNumberFormat="1" applyFont="1" applyFill="1" applyBorder="1" applyAlignment="1">
      <alignment horizontal="center" vertical="center" wrapText="1"/>
    </xf>
    <xf numFmtId="0" fontId="0" fillId="0" borderId="0" xfId="0" applyAlignment="1">
      <alignment horizontal="center" vertical="top" wrapText="1"/>
    </xf>
    <xf numFmtId="0" fontId="10" fillId="0" borderId="48" xfId="0" applyFont="1" applyBorder="1" applyAlignment="1">
      <alignment horizontal="center" vertical="top"/>
    </xf>
    <xf numFmtId="0" fontId="10" fillId="0" borderId="48" xfId="0" applyFont="1" applyBorder="1" applyAlignment="1">
      <alignment horizontal="center" vertical="center"/>
    </xf>
    <xf numFmtId="0" fontId="10" fillId="0" borderId="0" xfId="0" applyFont="1" applyAlignment="1">
      <alignment horizontal="center" vertical="center"/>
    </xf>
    <xf numFmtId="1" fontId="3" fillId="10" borderId="20" xfId="0" applyNumberFormat="1" applyFont="1" applyFill="1" applyBorder="1" applyAlignment="1">
      <alignment horizontal="center" vertical="center" wrapText="1"/>
    </xf>
    <xf numFmtId="1" fontId="3" fillId="3" borderId="63" xfId="0" applyNumberFormat="1" applyFont="1" applyFill="1" applyBorder="1" applyAlignment="1">
      <alignment horizontal="center" vertical="center" wrapText="1"/>
    </xf>
    <xf numFmtId="0" fontId="3" fillId="3" borderId="46" xfId="1" applyNumberFormat="1" applyFont="1" applyFill="1" applyBorder="1" applyAlignment="1">
      <alignment horizontal="center" vertical="center" wrapText="1"/>
    </xf>
    <xf numFmtId="0" fontId="3" fillId="3" borderId="47" xfId="1" applyNumberFormat="1" applyFont="1" applyFill="1" applyBorder="1" applyAlignment="1">
      <alignment horizontal="center" vertical="center" wrapText="1"/>
    </xf>
    <xf numFmtId="0" fontId="3" fillId="3" borderId="20" xfId="1" applyNumberFormat="1" applyFont="1" applyFill="1" applyBorder="1" applyAlignment="1">
      <alignment horizontal="center" vertical="center" wrapText="1"/>
    </xf>
    <xf numFmtId="0" fontId="3" fillId="3" borderId="41" xfId="0" applyNumberFormat="1" applyFont="1" applyFill="1" applyBorder="1" applyAlignment="1">
      <alignment horizontal="center" vertical="center" wrapText="1"/>
    </xf>
    <xf numFmtId="0" fontId="3" fillId="3" borderId="41" xfId="1" applyNumberFormat="1" applyFont="1" applyFill="1" applyBorder="1" applyAlignment="1">
      <alignment horizontal="center" vertical="center" wrapText="1"/>
    </xf>
    <xf numFmtId="0" fontId="3" fillId="3" borderId="45" xfId="1" applyNumberFormat="1" applyFont="1" applyFill="1" applyBorder="1" applyAlignment="1">
      <alignment horizontal="center" vertical="center" wrapText="1"/>
    </xf>
    <xf numFmtId="1" fontId="3" fillId="10" borderId="41" xfId="0" applyNumberFormat="1" applyFont="1" applyFill="1" applyBorder="1" applyAlignment="1">
      <alignment horizontal="center" vertical="center" wrapText="1"/>
    </xf>
    <xf numFmtId="1" fontId="3" fillId="3" borderId="74" xfId="0" applyNumberFormat="1" applyFont="1" applyFill="1" applyBorder="1" applyAlignment="1">
      <alignment horizontal="center" vertical="center" wrapText="1"/>
    </xf>
    <xf numFmtId="0" fontId="3" fillId="10" borderId="41" xfId="0" applyNumberFormat="1" applyFont="1" applyFill="1" applyBorder="1" applyAlignment="1">
      <alignment horizontal="center" vertical="center" wrapText="1"/>
    </xf>
    <xf numFmtId="0" fontId="3" fillId="10" borderId="45" xfId="0" applyNumberFormat="1" applyFont="1" applyFill="1" applyBorder="1" applyAlignment="1">
      <alignment horizontal="center" vertical="center" wrapText="1"/>
    </xf>
    <xf numFmtId="0" fontId="3" fillId="10" borderId="46" xfId="0" applyNumberFormat="1" applyFont="1" applyFill="1" applyBorder="1" applyAlignment="1">
      <alignment horizontal="center" vertical="center" wrapText="1"/>
    </xf>
    <xf numFmtId="0" fontId="3" fillId="10" borderId="47" xfId="0" applyNumberFormat="1" applyFont="1" applyFill="1" applyBorder="1" applyAlignment="1">
      <alignment horizontal="center" vertical="center" wrapText="1"/>
    </xf>
    <xf numFmtId="0" fontId="3" fillId="10" borderId="20" xfId="0" applyNumberFormat="1" applyFont="1" applyFill="1" applyBorder="1" applyAlignment="1">
      <alignment horizontal="center" vertical="center" wrapText="1"/>
    </xf>
    <xf numFmtId="0" fontId="4" fillId="10" borderId="20" xfId="0" applyFont="1" applyFill="1" applyBorder="1" applyAlignment="1">
      <alignment horizontal="left" vertical="center" wrapText="1"/>
    </xf>
    <xf numFmtId="0" fontId="1" fillId="9" borderId="6" xfId="0" applyFont="1" applyFill="1" applyBorder="1" applyAlignment="1">
      <alignment horizontal="left" vertical="center" wrapText="1"/>
    </xf>
    <xf numFmtId="0" fontId="1" fillId="9" borderId="5" xfId="0" applyFont="1" applyFill="1" applyBorder="1" applyAlignment="1">
      <alignment horizontal="left" vertical="center" wrapText="1"/>
    </xf>
    <xf numFmtId="0" fontId="1" fillId="9" borderId="5" xfId="0" applyFont="1" applyFill="1" applyBorder="1" applyAlignment="1">
      <alignment horizontal="center" vertical="center" wrapText="1"/>
    </xf>
    <xf numFmtId="0" fontId="1" fillId="9" borderId="17" xfId="0" applyFont="1" applyFill="1" applyBorder="1" applyAlignment="1">
      <alignment horizontal="left" vertical="center" wrapText="1"/>
    </xf>
    <xf numFmtId="0" fontId="6" fillId="9" borderId="73" xfId="0" applyNumberFormat="1" applyFont="1" applyFill="1" applyBorder="1" applyAlignment="1">
      <alignment horizontal="center" vertical="center" wrapText="1"/>
    </xf>
    <xf numFmtId="0" fontId="6" fillId="9" borderId="45" xfId="0" applyNumberFormat="1" applyFont="1" applyFill="1" applyBorder="1" applyAlignment="1">
      <alignment horizontal="center" vertical="center" wrapText="1"/>
    </xf>
    <xf numFmtId="0" fontId="6" fillId="9" borderId="46" xfId="0" applyNumberFormat="1" applyFont="1" applyFill="1" applyBorder="1" applyAlignment="1">
      <alignment horizontal="center" vertical="center" wrapText="1"/>
    </xf>
    <xf numFmtId="0" fontId="6" fillId="9" borderId="47" xfId="0" applyNumberFormat="1" applyFont="1" applyFill="1" applyBorder="1" applyAlignment="1">
      <alignment horizontal="center" vertical="center" wrapText="1"/>
    </xf>
    <xf numFmtId="0" fontId="6" fillId="9" borderId="20" xfId="0" applyNumberFormat="1" applyFont="1" applyFill="1" applyBorder="1" applyAlignment="1">
      <alignment horizontal="center" vertical="center" wrapText="1"/>
    </xf>
    <xf numFmtId="2" fontId="6" fillId="9" borderId="18" xfId="0" applyNumberFormat="1" applyFont="1" applyFill="1" applyBorder="1" applyAlignment="1">
      <alignment horizontal="center" vertical="center" wrapText="1"/>
    </xf>
    <xf numFmtId="2" fontId="6" fillId="9" borderId="21" xfId="0" applyNumberFormat="1" applyFont="1" applyFill="1" applyBorder="1" applyAlignment="1">
      <alignment horizontal="center" vertical="center" wrapText="1"/>
    </xf>
    <xf numFmtId="10" fontId="12" fillId="4" borderId="42" xfId="0" applyNumberFormat="1" applyFont="1" applyFill="1" applyBorder="1" applyAlignment="1">
      <alignment horizontal="center" vertical="center" wrapText="1"/>
    </xf>
    <xf numFmtId="10" fontId="12" fillId="4" borderId="43" xfId="0" applyNumberFormat="1" applyFont="1" applyFill="1" applyBorder="1" applyAlignment="1">
      <alignment horizontal="center" vertical="center" wrapText="1"/>
    </xf>
    <xf numFmtId="10" fontId="12" fillId="4" borderId="44" xfId="0" applyNumberFormat="1" applyFont="1" applyFill="1" applyBorder="1" applyAlignment="1">
      <alignment horizontal="center" vertical="center" wrapText="1"/>
    </xf>
    <xf numFmtId="10" fontId="12" fillId="4" borderId="50" xfId="0" applyNumberFormat="1" applyFont="1" applyFill="1" applyBorder="1" applyAlignment="1">
      <alignment horizontal="center" vertical="center" wrapText="1"/>
    </xf>
    <xf numFmtId="10" fontId="12" fillId="4" borderId="51" xfId="0" applyNumberFormat="1" applyFont="1" applyFill="1" applyBorder="1" applyAlignment="1">
      <alignment horizontal="center" vertical="center" wrapText="1"/>
    </xf>
    <xf numFmtId="10" fontId="12" fillId="4" borderId="52" xfId="0" applyNumberFormat="1" applyFont="1" applyFill="1" applyBorder="1" applyAlignment="1">
      <alignment horizontal="center" vertical="center" wrapText="1"/>
    </xf>
    <xf numFmtId="0" fontId="6" fillId="11" borderId="20" xfId="0" applyFont="1" applyFill="1" applyBorder="1" applyAlignment="1">
      <alignment horizontal="left" vertical="center" wrapText="1"/>
    </xf>
    <xf numFmtId="0" fontId="6" fillId="11" borderId="18" xfId="0" applyFont="1" applyFill="1" applyBorder="1" applyAlignment="1">
      <alignment horizontal="left" vertical="center" wrapText="1"/>
    </xf>
    <xf numFmtId="0" fontId="6" fillId="11" borderId="21" xfId="0" applyFont="1" applyFill="1" applyBorder="1" applyAlignment="1">
      <alignment horizontal="left" vertical="center" wrapText="1"/>
    </xf>
    <xf numFmtId="0" fontId="12" fillId="0" borderId="0" xfId="0" applyFont="1"/>
    <xf numFmtId="0" fontId="6" fillId="5" borderId="39" xfId="0" applyFont="1" applyFill="1" applyBorder="1" applyAlignment="1">
      <alignment horizontal="left" vertical="center" wrapText="1"/>
    </xf>
  </cellXfs>
  <cellStyles count="3">
    <cellStyle name="Moneda" xfId="2" builtinId="4"/>
    <cellStyle name="Normal" xfId="0" builtinId="0"/>
    <cellStyle name="Porcentaje" xfId="1" builtinId="5"/>
  </cellStyles>
  <dxfs count="16">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FFFF00"/>
        </patternFill>
      </fill>
    </dxf>
    <dxf>
      <fill>
        <patternFill>
          <bgColor rgb="FFFF0000"/>
        </patternFill>
      </fill>
    </dxf>
    <dxf>
      <fill>
        <patternFill>
          <bgColor rgb="FF00B050"/>
        </patternFill>
      </fill>
    </dxf>
    <dxf>
      <fill>
        <patternFill>
          <bgColor theme="0"/>
        </patternFill>
      </fill>
    </dxf>
  </dxfs>
  <tableStyles count="0" defaultTableStyle="TableStyleMedium2" defaultPivotStyle="PivotStyleLight16"/>
  <colors>
    <mruColors>
      <color rgb="FFEAB91F"/>
      <color rgb="FF006600"/>
      <color rgb="FF003366"/>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606138</xdr:colOff>
      <xdr:row>3</xdr:row>
      <xdr:rowOff>147983</xdr:rowOff>
    </xdr:from>
    <xdr:to>
      <xdr:col>2</xdr:col>
      <xdr:colOff>1231758</xdr:colOff>
      <xdr:row>7</xdr:row>
      <xdr:rowOff>126693</xdr:rowOff>
    </xdr:to>
    <xdr:pic>
      <xdr:nvPicPr>
        <xdr:cNvPr id="4" name="Imagen 3">
          <a:extLst>
            <a:ext uri="{FF2B5EF4-FFF2-40B4-BE49-F238E27FC236}">
              <a16:creationId xmlns:a16="http://schemas.microsoft.com/office/drawing/2014/main" id="{817A25B0-F3E2-4429-BA80-3A2652BBF3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6138" y="719483"/>
          <a:ext cx="2667000" cy="1678868"/>
        </a:xfrm>
        <a:prstGeom prst="rect">
          <a:avLst/>
        </a:prstGeom>
      </xdr:spPr>
    </xdr:pic>
    <xdr:clientData/>
  </xdr:twoCellAnchor>
  <xdr:twoCellAnchor editAs="oneCell">
    <xdr:from>
      <xdr:col>2</xdr:col>
      <xdr:colOff>1714501</xdr:colOff>
      <xdr:row>3</xdr:row>
      <xdr:rowOff>61392</xdr:rowOff>
    </xdr:from>
    <xdr:to>
      <xdr:col>3</xdr:col>
      <xdr:colOff>749327</xdr:colOff>
      <xdr:row>8</xdr:row>
      <xdr:rowOff>180543</xdr:rowOff>
    </xdr:to>
    <xdr:pic>
      <xdr:nvPicPr>
        <xdr:cNvPr id="5" name="Imagen 4">
          <a:extLst>
            <a:ext uri="{FF2B5EF4-FFF2-40B4-BE49-F238E27FC236}">
              <a16:creationId xmlns:a16="http://schemas.microsoft.com/office/drawing/2014/main" id="{A0B91EB3-E23B-4C85-A1EE-CB17FEB15F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36819" y="632892"/>
          <a:ext cx="2005165" cy="2006833"/>
        </a:xfrm>
        <a:prstGeom prst="rect">
          <a:avLst/>
        </a:prstGeom>
      </xdr:spPr>
    </xdr:pic>
    <xdr:clientData/>
  </xdr:twoCellAnchor>
  <xdr:twoCellAnchor editAs="oneCell">
    <xdr:from>
      <xdr:col>22</xdr:col>
      <xdr:colOff>1205506</xdr:colOff>
      <xdr:row>3</xdr:row>
      <xdr:rowOff>0</xdr:rowOff>
    </xdr:from>
    <xdr:to>
      <xdr:col>23</xdr:col>
      <xdr:colOff>3676053</xdr:colOff>
      <xdr:row>11</xdr:row>
      <xdr:rowOff>85566</xdr:rowOff>
    </xdr:to>
    <xdr:pic>
      <xdr:nvPicPr>
        <xdr:cNvPr id="3" name="Imagen 2">
          <a:extLst>
            <a:ext uri="{FF2B5EF4-FFF2-40B4-BE49-F238E27FC236}">
              <a16:creationId xmlns:a16="http://schemas.microsoft.com/office/drawing/2014/main" id="{A583335B-F79A-4E5E-8745-4FED2FA5CC0D}"/>
            </a:ext>
          </a:extLst>
        </xdr:cNvPr>
        <xdr:cNvPicPr>
          <a:picLocks noChangeAspect="1"/>
        </xdr:cNvPicPr>
      </xdr:nvPicPr>
      <xdr:blipFill>
        <a:blip xmlns:r="http://schemas.openxmlformats.org/officeDocument/2006/relationships" r:embed="rId3"/>
        <a:stretch>
          <a:fillRect/>
        </a:stretch>
      </xdr:blipFill>
      <xdr:spPr>
        <a:xfrm>
          <a:off x="30762772" y="580430"/>
          <a:ext cx="3676055" cy="24370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AA39"/>
  <sheetViews>
    <sheetView tabSelected="1" topLeftCell="F15" zoomScale="64" zoomScaleNormal="55" workbookViewId="0">
      <selection activeCell="X35" sqref="X35"/>
    </sheetView>
  </sheetViews>
  <sheetFormatPr baseColWidth="10" defaultColWidth="11.42578125" defaultRowHeight="15" x14ac:dyDescent="0.25"/>
  <cols>
    <col min="2" max="2" width="19.28515625" customWidth="1"/>
    <col min="3" max="3" width="44.5703125" customWidth="1"/>
    <col min="4" max="6" width="31.42578125" customWidth="1"/>
    <col min="7" max="7" width="20" customWidth="1"/>
    <col min="8" max="15" width="16.85546875" customWidth="1"/>
    <col min="16" max="23" width="18.140625" customWidth="1"/>
    <col min="24" max="24" width="61.85546875" customWidth="1"/>
    <col min="25" max="27" width="19" customWidth="1"/>
  </cols>
  <sheetData>
    <row r="3" spans="2:27" ht="15.75" thickBot="1" x14ac:dyDescent="0.3"/>
    <row r="4" spans="2:27" ht="63" customHeight="1" x14ac:dyDescent="0.25">
      <c r="E4" s="130" t="s">
        <v>0</v>
      </c>
      <c r="F4" s="131"/>
      <c r="G4" s="131"/>
      <c r="H4" s="131"/>
      <c r="I4" s="131"/>
      <c r="J4" s="131"/>
      <c r="K4" s="131"/>
      <c r="L4" s="131"/>
      <c r="M4" s="131"/>
      <c r="N4" s="131"/>
      <c r="O4" s="131"/>
      <c r="P4" s="131"/>
      <c r="Q4" s="131"/>
      <c r="R4" s="131"/>
      <c r="S4" s="131"/>
      <c r="T4" s="132"/>
    </row>
    <row r="5" spans="2:27" ht="30" customHeight="1" x14ac:dyDescent="0.25">
      <c r="E5" s="133" t="s">
        <v>1</v>
      </c>
      <c r="F5" s="134"/>
      <c r="G5" s="134"/>
      <c r="H5" s="134"/>
      <c r="I5" s="134"/>
      <c r="J5" s="134"/>
      <c r="K5" s="134"/>
      <c r="L5" s="134"/>
      <c r="M5" s="134"/>
      <c r="N5" s="134"/>
      <c r="O5" s="134"/>
      <c r="P5" s="134"/>
      <c r="Q5" s="134"/>
      <c r="R5" s="134"/>
      <c r="S5" s="134"/>
      <c r="T5" s="135"/>
    </row>
    <row r="6" spans="2:27" ht="26.25" customHeight="1" x14ac:dyDescent="0.25">
      <c r="E6" s="145" t="s">
        <v>44</v>
      </c>
      <c r="F6" s="146"/>
      <c r="G6" s="146"/>
      <c r="H6" s="146"/>
      <c r="I6" s="146"/>
      <c r="J6" s="146"/>
      <c r="K6" s="146"/>
      <c r="L6" s="146"/>
      <c r="M6" s="146"/>
      <c r="N6" s="146"/>
      <c r="O6" s="146"/>
      <c r="P6" s="146"/>
      <c r="Q6" s="146"/>
      <c r="R6" s="146"/>
      <c r="S6" s="146"/>
      <c r="T6" s="147"/>
    </row>
    <row r="7" spans="2:27" ht="15.75" thickBot="1" x14ac:dyDescent="0.3">
      <c r="E7" s="148"/>
      <c r="F7" s="149"/>
      <c r="G7" s="149"/>
      <c r="H7" s="149"/>
      <c r="I7" s="149"/>
      <c r="J7" s="149"/>
      <c r="K7" s="149"/>
      <c r="L7" s="149"/>
      <c r="M7" s="149"/>
      <c r="N7" s="149"/>
      <c r="O7" s="149"/>
      <c r="P7" s="149"/>
      <c r="Q7" s="149"/>
      <c r="R7" s="149"/>
      <c r="S7" s="149"/>
      <c r="T7" s="150"/>
    </row>
    <row r="11" spans="2:27" ht="4.5" customHeight="1" thickBot="1" x14ac:dyDescent="0.3"/>
    <row r="12" spans="2:27" ht="24" customHeight="1" thickBot="1" x14ac:dyDescent="0.3">
      <c r="G12" s="137" t="s">
        <v>2</v>
      </c>
      <c r="H12" s="138"/>
      <c r="I12" s="138"/>
      <c r="J12" s="138"/>
      <c r="K12" s="138"/>
      <c r="L12" s="138"/>
      <c r="M12" s="138"/>
      <c r="N12" s="138"/>
      <c r="O12" s="138"/>
      <c r="P12" s="138"/>
      <c r="Q12" s="138"/>
      <c r="R12" s="138"/>
      <c r="S12" s="138"/>
      <c r="T12" s="138"/>
      <c r="U12" s="138"/>
      <c r="V12" s="138"/>
      <c r="W12" s="139"/>
      <c r="X12" s="103" t="s">
        <v>3</v>
      </c>
      <c r="Y12" s="104"/>
      <c r="Z12" s="104"/>
      <c r="AA12" s="105"/>
    </row>
    <row r="13" spans="2:27" ht="28.5" customHeight="1" thickTop="1" thickBot="1" x14ac:dyDescent="0.3">
      <c r="B13" s="109" t="s">
        <v>4</v>
      </c>
      <c r="C13" s="111" t="s">
        <v>5</v>
      </c>
      <c r="D13" s="136" t="s">
        <v>6</v>
      </c>
      <c r="E13" s="136"/>
      <c r="F13" s="136"/>
      <c r="G13" s="140" t="s">
        <v>7</v>
      </c>
      <c r="H13" s="140"/>
      <c r="I13" s="140"/>
      <c r="J13" s="140"/>
      <c r="K13" s="141"/>
      <c r="L13" s="142" t="s">
        <v>8</v>
      </c>
      <c r="M13" s="143"/>
      <c r="N13" s="143"/>
      <c r="O13" s="144"/>
      <c r="P13" s="119" t="s">
        <v>9</v>
      </c>
      <c r="Q13" s="120"/>
      <c r="R13" s="120"/>
      <c r="S13" s="121"/>
      <c r="T13" s="119" t="s">
        <v>10</v>
      </c>
      <c r="U13" s="120"/>
      <c r="V13" s="120"/>
      <c r="W13" s="120"/>
      <c r="X13" s="106"/>
      <c r="Y13" s="107"/>
      <c r="Z13" s="107"/>
      <c r="AA13" s="108"/>
    </row>
    <row r="14" spans="2:27" ht="143.25" customHeight="1" x14ac:dyDescent="0.25">
      <c r="B14" s="110"/>
      <c r="C14" s="112"/>
      <c r="D14" s="52" t="s">
        <v>11</v>
      </c>
      <c r="E14" s="52" t="s">
        <v>12</v>
      </c>
      <c r="F14" s="53" t="s">
        <v>13</v>
      </c>
      <c r="G14" s="95" t="s">
        <v>14</v>
      </c>
      <c r="H14" s="33" t="s">
        <v>15</v>
      </c>
      <c r="I14" s="34" t="s">
        <v>16</v>
      </c>
      <c r="J14" s="12" t="s">
        <v>17</v>
      </c>
      <c r="K14" s="35" t="s">
        <v>18</v>
      </c>
      <c r="L14" s="33" t="s">
        <v>15</v>
      </c>
      <c r="M14" s="34" t="s">
        <v>16</v>
      </c>
      <c r="N14" s="12" t="s">
        <v>17</v>
      </c>
      <c r="O14" s="35" t="s">
        <v>18</v>
      </c>
      <c r="P14" s="11" t="s">
        <v>15</v>
      </c>
      <c r="Q14" s="74" t="s">
        <v>16</v>
      </c>
      <c r="R14" s="13" t="s">
        <v>17</v>
      </c>
      <c r="S14" s="75" t="s">
        <v>18</v>
      </c>
      <c r="T14" s="11" t="s">
        <v>15</v>
      </c>
      <c r="U14" s="74" t="s">
        <v>16</v>
      </c>
      <c r="V14" s="13" t="s">
        <v>17</v>
      </c>
      <c r="W14" s="75" t="s">
        <v>18</v>
      </c>
      <c r="X14" s="33" t="s">
        <v>19</v>
      </c>
      <c r="Y14" s="34" t="s">
        <v>20</v>
      </c>
      <c r="Z14" s="12" t="s">
        <v>21</v>
      </c>
      <c r="AA14" s="35" t="s">
        <v>22</v>
      </c>
    </row>
    <row r="15" spans="2:27" ht="291.75" customHeight="1" x14ac:dyDescent="0.25">
      <c r="B15" s="83" t="s">
        <v>23</v>
      </c>
      <c r="C15" s="84" t="s">
        <v>45</v>
      </c>
      <c r="D15" s="56" t="s">
        <v>24</v>
      </c>
      <c r="E15" s="57" t="s">
        <v>25</v>
      </c>
      <c r="F15" s="58" t="s">
        <v>26</v>
      </c>
      <c r="G15" s="91">
        <v>54</v>
      </c>
      <c r="H15" s="92">
        <v>54</v>
      </c>
      <c r="I15" s="93">
        <v>54</v>
      </c>
      <c r="J15" s="94">
        <v>54</v>
      </c>
      <c r="K15" s="93">
        <v>54</v>
      </c>
      <c r="L15" s="92">
        <v>48</v>
      </c>
      <c r="M15" s="59" t="s">
        <v>27</v>
      </c>
      <c r="N15" s="60" t="s">
        <v>27</v>
      </c>
      <c r="O15" s="61" t="s">
        <v>27</v>
      </c>
      <c r="P15" s="62">
        <f>IFERROR(L15/H15,"ND")</f>
        <v>0.88888888888888884</v>
      </c>
      <c r="Q15" s="63" t="str">
        <f>IFERROR((M15-I15)/I15,"ND")</f>
        <v>ND</v>
      </c>
      <c r="R15" s="63" t="str">
        <f>IFERROR((N15-J15)/J15,"ND")</f>
        <v>ND</v>
      </c>
      <c r="S15" s="64" t="str">
        <f t="shared" ref="S15" si="0">IFERROR((O15-K15)/K15,"ND")</f>
        <v>ND</v>
      </c>
      <c r="T15" s="85">
        <f>IFERROR(L15/G15,"NO APLICA")</f>
        <v>0.88888888888888884</v>
      </c>
      <c r="U15" s="86" t="str">
        <f>IFERROR((L15+M15)/G15,"NO APLICA")</f>
        <v>NO APLICA</v>
      </c>
      <c r="V15" s="86" t="str">
        <f>IFERROR((L15+M15+N15)/G15,"NO APLICA")</f>
        <v>NO APLICA</v>
      </c>
      <c r="W15" s="87" t="str">
        <f>IFERROR((L15+M15+N15+O15)/G15,"NO APLICA")</f>
        <v>NO APLICA</v>
      </c>
      <c r="X15" s="96" t="s">
        <v>43</v>
      </c>
      <c r="Y15" s="65"/>
      <c r="Z15" s="66"/>
      <c r="AA15" s="67"/>
    </row>
    <row r="16" spans="2:27" s="191" customFormat="1" ht="201" customHeight="1" x14ac:dyDescent="0.25">
      <c r="B16" s="171" t="s">
        <v>46</v>
      </c>
      <c r="C16" s="172" t="s">
        <v>47</v>
      </c>
      <c r="D16" s="172" t="s">
        <v>48</v>
      </c>
      <c r="E16" s="173" t="s">
        <v>52</v>
      </c>
      <c r="F16" s="174" t="s">
        <v>53</v>
      </c>
      <c r="G16" s="175">
        <v>100</v>
      </c>
      <c r="H16" s="176">
        <v>25</v>
      </c>
      <c r="I16" s="177">
        <v>25</v>
      </c>
      <c r="J16" s="177">
        <v>25</v>
      </c>
      <c r="K16" s="178">
        <v>25</v>
      </c>
      <c r="L16" s="179">
        <v>25</v>
      </c>
      <c r="M16" s="180"/>
      <c r="N16" s="180"/>
      <c r="O16" s="181"/>
      <c r="P16" s="182">
        <f t="shared" ref="P16:S23" si="1">IFERROR(L16/H16,"NO APLICA")</f>
        <v>1</v>
      </c>
      <c r="Q16" s="183">
        <f t="shared" si="1"/>
        <v>0</v>
      </c>
      <c r="R16" s="183">
        <f t="shared" si="1"/>
        <v>0</v>
      </c>
      <c r="S16" s="184">
        <f t="shared" si="1"/>
        <v>0</v>
      </c>
      <c r="T16" s="185">
        <f>IFERROR(L16/G16,"NO APLICA")</f>
        <v>0.25</v>
      </c>
      <c r="U16" s="186">
        <f>IFERROR((L16+M16)/G16,"NO APLICA")</f>
        <v>0.25</v>
      </c>
      <c r="V16" s="186">
        <f>IFERROR((L16+M16+N16)/G16,"NO APLICA")</f>
        <v>0.25</v>
      </c>
      <c r="W16" s="187">
        <f>IFERROR((L16+M16+N16+O16)/G16,"NO APLICA")</f>
        <v>0.25</v>
      </c>
      <c r="X16" s="188" t="s">
        <v>81</v>
      </c>
      <c r="Y16" s="189"/>
      <c r="Z16" s="189"/>
      <c r="AA16" s="190"/>
    </row>
    <row r="17" spans="2:27" ht="144.75" x14ac:dyDescent="0.25">
      <c r="B17" s="54" t="s">
        <v>49</v>
      </c>
      <c r="C17" s="22" t="s">
        <v>50</v>
      </c>
      <c r="D17" s="23" t="s">
        <v>51</v>
      </c>
      <c r="E17" s="24" t="s">
        <v>52</v>
      </c>
      <c r="F17" s="25" t="s">
        <v>53</v>
      </c>
      <c r="G17" s="165">
        <v>100</v>
      </c>
      <c r="H17" s="166">
        <v>25</v>
      </c>
      <c r="I17" s="167">
        <v>25</v>
      </c>
      <c r="J17" s="167">
        <v>25</v>
      </c>
      <c r="K17" s="168">
        <v>25</v>
      </c>
      <c r="L17" s="169">
        <v>25</v>
      </c>
      <c r="M17" s="26"/>
      <c r="N17" s="26"/>
      <c r="O17" s="27"/>
      <c r="P17" s="88">
        <f t="shared" ref="P17:P20" si="2">IFERROR(L17/H17,"NO APLICA")</f>
        <v>1</v>
      </c>
      <c r="Q17" s="89">
        <f t="shared" ref="Q17:Q20" si="3">IFERROR(M17/I17,"NO APLICA")</f>
        <v>0</v>
      </c>
      <c r="R17" s="89">
        <f t="shared" ref="R17:R20" si="4">IFERROR(N17/J17,"NO APLICA")</f>
        <v>0</v>
      </c>
      <c r="S17" s="90">
        <f t="shared" ref="S17:S20" si="5">IFERROR(O17/K17,"NO APLICA")</f>
        <v>0</v>
      </c>
      <c r="T17" s="85">
        <f t="shared" ref="T17:T20" si="6">IFERROR(L17/G17,"NO APLICA")</f>
        <v>0.25</v>
      </c>
      <c r="U17" s="86">
        <f t="shared" ref="U17:U20" si="7">IFERROR((L17+M17)/G17,"NO APLICA")</f>
        <v>0.25</v>
      </c>
      <c r="V17" s="86">
        <f t="shared" ref="V17:V20" si="8">IFERROR((L17+M17+N17)/G17,"NO APLICA")</f>
        <v>0.25</v>
      </c>
      <c r="W17" s="87">
        <f t="shared" ref="W17:W20" si="9">IFERROR((L17+M17+N17+O17)/G17,"NO APLICA")</f>
        <v>0.25</v>
      </c>
      <c r="X17" s="170" t="s">
        <v>80</v>
      </c>
      <c r="Y17" s="37"/>
      <c r="Z17" s="37"/>
      <c r="AA17" s="38"/>
    </row>
    <row r="18" spans="2:27" ht="186.75" x14ac:dyDescent="0.25">
      <c r="B18" s="55" t="s">
        <v>54</v>
      </c>
      <c r="C18" s="28" t="s">
        <v>55</v>
      </c>
      <c r="D18" s="29" t="s">
        <v>56</v>
      </c>
      <c r="E18" s="30" t="s">
        <v>52</v>
      </c>
      <c r="F18" s="21" t="s">
        <v>53</v>
      </c>
      <c r="G18" s="160">
        <v>60</v>
      </c>
      <c r="H18" s="162">
        <v>15</v>
      </c>
      <c r="I18" s="157">
        <v>15</v>
      </c>
      <c r="J18" s="157">
        <v>15</v>
      </c>
      <c r="K18" s="158">
        <v>15</v>
      </c>
      <c r="L18" s="159">
        <v>25</v>
      </c>
      <c r="M18" s="31"/>
      <c r="N18" s="31"/>
      <c r="O18" s="32"/>
      <c r="P18" s="88">
        <f t="shared" si="2"/>
        <v>1.6666666666666667</v>
      </c>
      <c r="Q18" s="89">
        <f t="shared" si="3"/>
        <v>0</v>
      </c>
      <c r="R18" s="89">
        <f t="shared" si="4"/>
        <v>0</v>
      </c>
      <c r="S18" s="90">
        <f t="shared" si="5"/>
        <v>0</v>
      </c>
      <c r="T18" s="85">
        <f t="shared" si="6"/>
        <v>0.41666666666666669</v>
      </c>
      <c r="U18" s="86">
        <f t="shared" si="7"/>
        <v>0.41666666666666669</v>
      </c>
      <c r="V18" s="86">
        <f t="shared" si="8"/>
        <v>0.41666666666666669</v>
      </c>
      <c r="W18" s="87">
        <f t="shared" si="9"/>
        <v>0.41666666666666669</v>
      </c>
      <c r="X18" s="39" t="s">
        <v>78</v>
      </c>
      <c r="Y18" s="40"/>
      <c r="Z18" s="40"/>
      <c r="AA18" s="41"/>
    </row>
    <row r="19" spans="2:27" ht="71.25" x14ac:dyDescent="0.25">
      <c r="B19" s="55" t="s">
        <v>54</v>
      </c>
      <c r="C19" s="28" t="s">
        <v>57</v>
      </c>
      <c r="D19" s="29" t="s">
        <v>58</v>
      </c>
      <c r="E19" s="30" t="s">
        <v>52</v>
      </c>
      <c r="F19" s="21" t="s">
        <v>53</v>
      </c>
      <c r="G19" s="160" t="s">
        <v>27</v>
      </c>
      <c r="H19" s="162" t="s">
        <v>27</v>
      </c>
      <c r="I19" s="157" t="s">
        <v>27</v>
      </c>
      <c r="J19" s="157" t="s">
        <v>27</v>
      </c>
      <c r="K19" s="158" t="s">
        <v>27</v>
      </c>
      <c r="L19" s="159" t="s">
        <v>27</v>
      </c>
      <c r="M19" s="31"/>
      <c r="N19" s="31"/>
      <c r="O19" s="32"/>
      <c r="P19" s="2" t="str">
        <f t="shared" si="2"/>
        <v>NO APLICA</v>
      </c>
      <c r="Q19" s="3" t="str">
        <f t="shared" si="3"/>
        <v>NO APLICA</v>
      </c>
      <c r="R19" s="3" t="str">
        <f t="shared" si="4"/>
        <v>NO APLICA</v>
      </c>
      <c r="S19" s="4" t="str">
        <f t="shared" si="5"/>
        <v>NO APLICA</v>
      </c>
      <c r="T19" s="2" t="str">
        <f t="shared" si="6"/>
        <v>NO APLICA</v>
      </c>
      <c r="U19" s="3" t="str">
        <f t="shared" si="7"/>
        <v>NO APLICA</v>
      </c>
      <c r="V19" s="3" t="str">
        <f t="shared" si="8"/>
        <v>NO APLICA</v>
      </c>
      <c r="W19" s="4" t="str">
        <f t="shared" si="9"/>
        <v>NO APLICA</v>
      </c>
      <c r="X19" s="39" t="s">
        <v>77</v>
      </c>
      <c r="Y19" s="40"/>
      <c r="Z19" s="40"/>
      <c r="AA19" s="41"/>
    </row>
    <row r="20" spans="2:27" ht="71.25" x14ac:dyDescent="0.25">
      <c r="B20" s="55" t="s">
        <v>54</v>
      </c>
      <c r="C20" s="28" t="s">
        <v>59</v>
      </c>
      <c r="D20" s="29" t="s">
        <v>60</v>
      </c>
      <c r="E20" s="30" t="s">
        <v>52</v>
      </c>
      <c r="F20" s="21" t="s">
        <v>70</v>
      </c>
      <c r="G20" s="160" t="s">
        <v>27</v>
      </c>
      <c r="H20" s="162" t="s">
        <v>27</v>
      </c>
      <c r="I20" s="157" t="s">
        <v>27</v>
      </c>
      <c r="J20" s="157" t="s">
        <v>27</v>
      </c>
      <c r="K20" s="158" t="s">
        <v>27</v>
      </c>
      <c r="L20" s="159" t="s">
        <v>27</v>
      </c>
      <c r="M20" s="31"/>
      <c r="N20" s="31"/>
      <c r="O20" s="32"/>
      <c r="P20" s="2" t="str">
        <f t="shared" si="2"/>
        <v>NO APLICA</v>
      </c>
      <c r="Q20" s="3" t="str">
        <f t="shared" si="3"/>
        <v>NO APLICA</v>
      </c>
      <c r="R20" s="3" t="str">
        <f t="shared" si="4"/>
        <v>NO APLICA</v>
      </c>
      <c r="S20" s="4" t="str">
        <f t="shared" si="5"/>
        <v>NO APLICA</v>
      </c>
      <c r="T20" s="2" t="str">
        <f t="shared" si="6"/>
        <v>NO APLICA</v>
      </c>
      <c r="U20" s="3" t="str">
        <f t="shared" si="7"/>
        <v>NO APLICA</v>
      </c>
      <c r="V20" s="3" t="str">
        <f t="shared" si="8"/>
        <v>NO APLICA</v>
      </c>
      <c r="W20" s="4" t="str">
        <f t="shared" si="9"/>
        <v>NO APLICA</v>
      </c>
      <c r="X20" s="39" t="s">
        <v>77</v>
      </c>
      <c r="Y20" s="40"/>
      <c r="Z20" s="40"/>
      <c r="AA20" s="41"/>
    </row>
    <row r="21" spans="2:27" ht="71.25" x14ac:dyDescent="0.25">
      <c r="B21" s="55" t="s">
        <v>54</v>
      </c>
      <c r="C21" s="28" t="s">
        <v>61</v>
      </c>
      <c r="D21" s="29" t="s">
        <v>62</v>
      </c>
      <c r="E21" s="30" t="s">
        <v>52</v>
      </c>
      <c r="F21" s="21" t="s">
        <v>71</v>
      </c>
      <c r="G21" s="161">
        <v>40</v>
      </c>
      <c r="H21" s="162" t="s">
        <v>27</v>
      </c>
      <c r="I21" s="157" t="s">
        <v>27</v>
      </c>
      <c r="J21" s="157">
        <v>20</v>
      </c>
      <c r="K21" s="158">
        <v>20</v>
      </c>
      <c r="L21" s="159" t="s">
        <v>27</v>
      </c>
      <c r="M21" s="31"/>
      <c r="N21" s="31"/>
      <c r="O21" s="32"/>
      <c r="P21" s="2" t="str">
        <f t="shared" ref="P21" si="10">IFERROR(L21/H21,"NO APLICA")</f>
        <v>NO APLICA</v>
      </c>
      <c r="Q21" s="3" t="str">
        <f t="shared" ref="Q21" si="11">IFERROR(M21/I21,"NO APLICA")</f>
        <v>NO APLICA</v>
      </c>
      <c r="R21" s="3">
        <f t="shared" ref="R21" si="12">IFERROR(N21/J21,"NO APLICA")</f>
        <v>0</v>
      </c>
      <c r="S21" s="4">
        <f t="shared" ref="S21" si="13">IFERROR(O21/K21,"NO APLICA")</f>
        <v>0</v>
      </c>
      <c r="T21" s="2" t="str">
        <f t="shared" ref="T21" si="14">IFERROR(L21/G21,"NO APLICA")</f>
        <v>NO APLICA</v>
      </c>
      <c r="U21" s="3" t="str">
        <f t="shared" ref="U21" si="15">IFERROR((L21+M21)/G21,"NO APLICA")</f>
        <v>NO APLICA</v>
      </c>
      <c r="V21" s="3" t="str">
        <f t="shared" ref="V21" si="16">IFERROR((L21+M21+N21)/G21,"NO APLICA")</f>
        <v>NO APLICA</v>
      </c>
      <c r="W21" s="4" t="str">
        <f t="shared" ref="W21" si="17">IFERROR((L21+M21+N21+O21)/G21,"NO APLICA")</f>
        <v>NO APLICA</v>
      </c>
      <c r="X21" s="39" t="s">
        <v>77</v>
      </c>
      <c r="Y21" s="40"/>
      <c r="Z21" s="40"/>
      <c r="AA21" s="41"/>
    </row>
    <row r="22" spans="2:27" ht="158.25" x14ac:dyDescent="0.25">
      <c r="B22" s="55" t="s">
        <v>54</v>
      </c>
      <c r="C22" s="28" t="s">
        <v>63</v>
      </c>
      <c r="D22" s="29" t="s">
        <v>64</v>
      </c>
      <c r="E22" s="30" t="s">
        <v>52</v>
      </c>
      <c r="F22" s="21" t="s">
        <v>72</v>
      </c>
      <c r="G22" s="161">
        <v>100</v>
      </c>
      <c r="H22" s="162">
        <v>25</v>
      </c>
      <c r="I22" s="157">
        <v>25</v>
      </c>
      <c r="J22" s="157">
        <v>25</v>
      </c>
      <c r="K22" s="158">
        <v>25</v>
      </c>
      <c r="L22" s="159">
        <v>25</v>
      </c>
      <c r="M22" s="31"/>
      <c r="N22" s="31"/>
      <c r="O22" s="32"/>
      <c r="P22" s="2">
        <f t="shared" si="1"/>
        <v>1</v>
      </c>
      <c r="Q22" s="3">
        <f t="shared" si="1"/>
        <v>0</v>
      </c>
      <c r="R22" s="3">
        <f t="shared" si="1"/>
        <v>0</v>
      </c>
      <c r="S22" s="4">
        <f t="shared" si="1"/>
        <v>0</v>
      </c>
      <c r="T22" s="2">
        <f>IFERROR(L22/G22,"NO APLICA")</f>
        <v>0.25</v>
      </c>
      <c r="U22" s="3">
        <f>IFERROR((L22+M22)/G22,"NO APLICA")</f>
        <v>0.25</v>
      </c>
      <c r="V22" s="3">
        <f>IFERROR((L22+M22+N22)/G22,"NO APLICA")</f>
        <v>0.25</v>
      </c>
      <c r="W22" s="4">
        <f>IFERROR((L22+M22+N22+O22)/G22,"NO APLICA")</f>
        <v>0.25</v>
      </c>
      <c r="X22" s="39" t="s">
        <v>79</v>
      </c>
      <c r="Y22" s="40"/>
      <c r="Z22" s="40"/>
      <c r="AA22" s="41"/>
    </row>
    <row r="23" spans="2:27" ht="144" x14ac:dyDescent="0.25">
      <c r="B23" s="54" t="s">
        <v>65</v>
      </c>
      <c r="C23" s="22" t="s">
        <v>66</v>
      </c>
      <c r="D23" s="23" t="s">
        <v>67</v>
      </c>
      <c r="E23" s="24" t="s">
        <v>52</v>
      </c>
      <c r="F23" s="25" t="s">
        <v>73</v>
      </c>
      <c r="G23" s="163">
        <v>4</v>
      </c>
      <c r="H23" s="97">
        <v>1</v>
      </c>
      <c r="I23" s="98">
        <v>1</v>
      </c>
      <c r="J23" s="98">
        <v>1</v>
      </c>
      <c r="K23" s="99">
        <v>1</v>
      </c>
      <c r="L23" s="155">
        <v>1</v>
      </c>
      <c r="M23" s="26"/>
      <c r="N23" s="26"/>
      <c r="O23" s="27"/>
      <c r="P23" s="88">
        <f t="shared" si="1"/>
        <v>1</v>
      </c>
      <c r="Q23" s="89">
        <f t="shared" si="1"/>
        <v>0</v>
      </c>
      <c r="R23" s="89">
        <f t="shared" si="1"/>
        <v>0</v>
      </c>
      <c r="S23" s="90">
        <f t="shared" si="1"/>
        <v>0</v>
      </c>
      <c r="T23" s="85">
        <f t="shared" ref="T23" si="18">IFERROR(L23/G23,"NO APLICA")</f>
        <v>0.25</v>
      </c>
      <c r="U23" s="86">
        <f t="shared" ref="U23" si="19">IFERROR((L23+M23)/G23,"NO APLICA")</f>
        <v>0.25</v>
      </c>
      <c r="V23" s="86">
        <f t="shared" ref="V23" si="20">IFERROR((L23+M23+N23)/G23,"NO APLICA")</f>
        <v>0.25</v>
      </c>
      <c r="W23" s="87">
        <f t="shared" ref="W23" si="21">IFERROR((L23+M23+N23+O23)/G23,"NO APLICA")</f>
        <v>0.25</v>
      </c>
      <c r="X23" s="36" t="s">
        <v>76</v>
      </c>
      <c r="Y23" s="37"/>
      <c r="Z23" s="37"/>
      <c r="AA23" s="38"/>
    </row>
    <row r="24" spans="2:27" ht="200.25" thickBot="1" x14ac:dyDescent="0.3">
      <c r="B24" s="76" t="s">
        <v>54</v>
      </c>
      <c r="C24" s="77" t="s">
        <v>68</v>
      </c>
      <c r="D24" s="78" t="s">
        <v>69</v>
      </c>
      <c r="E24" s="79" t="s">
        <v>52</v>
      </c>
      <c r="F24" s="80" t="s">
        <v>74</v>
      </c>
      <c r="G24" s="164">
        <v>72</v>
      </c>
      <c r="H24" s="100">
        <v>18</v>
      </c>
      <c r="I24" s="101">
        <v>18</v>
      </c>
      <c r="J24" s="101">
        <v>18</v>
      </c>
      <c r="K24" s="102">
        <v>18</v>
      </c>
      <c r="L24" s="156">
        <v>18</v>
      </c>
      <c r="M24" s="81"/>
      <c r="N24" s="81"/>
      <c r="O24" s="82"/>
      <c r="P24" s="68">
        <f t="shared" ref="P24:S24" si="22">IFERROR(L24/H24,"NO APLICA")</f>
        <v>1</v>
      </c>
      <c r="Q24" s="69">
        <f t="shared" si="22"/>
        <v>0</v>
      </c>
      <c r="R24" s="69">
        <f t="shared" si="22"/>
        <v>0</v>
      </c>
      <c r="S24" s="70">
        <f t="shared" si="22"/>
        <v>0</v>
      </c>
      <c r="T24" s="68">
        <f t="shared" ref="T24" si="23">IFERROR(L24/G24,"NO APLICA")</f>
        <v>0.25</v>
      </c>
      <c r="U24" s="69">
        <f t="shared" ref="U24" si="24">IFERROR((L24+M24)/G24,"NO APLICA")</f>
        <v>0.25</v>
      </c>
      <c r="V24" s="69">
        <f t="shared" ref="V24" si="25">IFERROR((L24+M24+N24)/G24,"NO APLICA")</f>
        <v>0.25</v>
      </c>
      <c r="W24" s="70">
        <f t="shared" ref="W24" si="26">IFERROR((L24+M24+N24+O24)/G24,"NO APLICA")</f>
        <v>0.25</v>
      </c>
      <c r="X24" s="71" t="s">
        <v>75</v>
      </c>
      <c r="Y24" s="72"/>
      <c r="Z24" s="72"/>
      <c r="AA24" s="73"/>
    </row>
    <row r="26" spans="2:27" ht="15.75" thickBot="1" x14ac:dyDescent="0.3"/>
    <row r="27" spans="2:27" ht="24" customHeight="1" thickBot="1" x14ac:dyDescent="0.3">
      <c r="G27" s="119" t="s">
        <v>28</v>
      </c>
      <c r="H27" s="120"/>
      <c r="I27" s="120"/>
      <c r="J27" s="120"/>
      <c r="K27" s="120"/>
      <c r="L27" s="120"/>
      <c r="M27" s="120"/>
      <c r="N27" s="120"/>
      <c r="O27" s="120"/>
      <c r="P27" s="120"/>
      <c r="Q27" s="120"/>
      <c r="R27" s="120"/>
      <c r="S27" s="120"/>
      <c r="T27" s="120"/>
      <c r="U27" s="120"/>
      <c r="V27" s="120"/>
      <c r="W27" s="121"/>
      <c r="X27" s="113" t="s">
        <v>29</v>
      </c>
      <c r="Y27" s="114"/>
      <c r="Z27" s="114"/>
      <c r="AA27" s="115"/>
    </row>
    <row r="28" spans="2:27" ht="31.5" customHeight="1" thickBot="1" x14ac:dyDescent="0.3">
      <c r="G28" s="122" t="s">
        <v>30</v>
      </c>
      <c r="H28" s="124" t="s">
        <v>31</v>
      </c>
      <c r="I28" s="125"/>
      <c r="J28" s="125"/>
      <c r="K28" s="126"/>
      <c r="L28" s="124" t="s">
        <v>32</v>
      </c>
      <c r="M28" s="125"/>
      <c r="N28" s="125"/>
      <c r="O28" s="126"/>
      <c r="P28" s="127" t="s">
        <v>33</v>
      </c>
      <c r="Q28" s="128"/>
      <c r="R28" s="128"/>
      <c r="S28" s="129"/>
      <c r="T28" s="127" t="s">
        <v>34</v>
      </c>
      <c r="U28" s="128"/>
      <c r="V28" s="128"/>
      <c r="W28" s="129"/>
      <c r="X28" s="116"/>
      <c r="Y28" s="117"/>
      <c r="Z28" s="117"/>
      <c r="AA28" s="118"/>
    </row>
    <row r="29" spans="2:27" ht="29.25" thickBot="1" x14ac:dyDescent="0.3">
      <c r="G29" s="123"/>
      <c r="H29" s="48" t="s">
        <v>35</v>
      </c>
      <c r="I29" s="42" t="s">
        <v>36</v>
      </c>
      <c r="J29" s="50" t="s">
        <v>37</v>
      </c>
      <c r="K29" s="42" t="s">
        <v>38</v>
      </c>
      <c r="L29" s="48" t="s">
        <v>35</v>
      </c>
      <c r="M29" s="42" t="s">
        <v>36</v>
      </c>
      <c r="N29" s="50" t="s">
        <v>37</v>
      </c>
      <c r="O29" s="42" t="s">
        <v>38</v>
      </c>
      <c r="P29" s="11" t="s">
        <v>15</v>
      </c>
      <c r="Q29" s="74" t="s">
        <v>16</v>
      </c>
      <c r="R29" s="13" t="s">
        <v>17</v>
      </c>
      <c r="S29" s="75" t="s">
        <v>18</v>
      </c>
      <c r="T29" s="11" t="s">
        <v>15</v>
      </c>
      <c r="U29" s="74" t="s">
        <v>16</v>
      </c>
      <c r="V29" s="13" t="s">
        <v>17</v>
      </c>
      <c r="W29" s="75" t="s">
        <v>18</v>
      </c>
      <c r="X29" s="8" t="s">
        <v>15</v>
      </c>
      <c r="Y29" s="44" t="s">
        <v>16</v>
      </c>
      <c r="Z29" s="9" t="s">
        <v>17</v>
      </c>
      <c r="AA29" s="46" t="s">
        <v>18</v>
      </c>
    </row>
    <row r="30" spans="2:27" ht="15.75" thickBot="1" x14ac:dyDescent="0.3">
      <c r="G30" s="14">
        <f>SUM(H30:K30)</f>
        <v>2072572.5500000003</v>
      </c>
      <c r="H30" s="49">
        <v>746403.47000000009</v>
      </c>
      <c r="I30" s="43">
        <v>441730.92000000004</v>
      </c>
      <c r="J30" s="51">
        <v>449411.24</v>
      </c>
      <c r="K30" s="43">
        <v>435026.92000000004</v>
      </c>
      <c r="L30" s="49">
        <v>380316.8</v>
      </c>
      <c r="M30" s="43" t="s">
        <v>39</v>
      </c>
      <c r="N30" s="51" t="s">
        <v>39</v>
      </c>
      <c r="O30" s="43" t="s">
        <v>39</v>
      </c>
      <c r="P30" s="5">
        <f>IFERROR(L30/H30,"NO APLICA")</f>
        <v>0.50953246506209293</v>
      </c>
      <c r="Q30" s="6" t="str">
        <f>IFERROR(M30/I30,"NO APLICA")</f>
        <v>NO APLICA</v>
      </c>
      <c r="R30" s="6" t="str">
        <f>IFERROR(N30/J30,"NO APLICA")</f>
        <v>NO APLICA</v>
      </c>
      <c r="S30" s="7" t="str">
        <f>IFERROR(O30/K30,"NO APLICA")</f>
        <v>NO APLICA</v>
      </c>
      <c r="T30" s="5">
        <f>IFERROR(L30/G30,"NO APLICA")</f>
        <v>0.18349987314074961</v>
      </c>
      <c r="U30" s="6" t="str">
        <f>IFERROR((L30+M30)/G30,"NO APLICA")</f>
        <v>NO APLICA</v>
      </c>
      <c r="V30" s="6" t="str">
        <f>IFERROR((L30+M30+N30)/G30,"NO APLICA")</f>
        <v>NO APLICA</v>
      </c>
      <c r="W30" s="7" t="str">
        <f>IFERROR((L30+M30+N30+O30)/G30,"NO APLICA")</f>
        <v>NO APLICA</v>
      </c>
      <c r="X30" s="192"/>
      <c r="Y30" s="45"/>
      <c r="Z30" s="10"/>
      <c r="AA30" s="47"/>
    </row>
    <row r="31" spans="2:27" x14ac:dyDescent="0.25">
      <c r="P31" s="1"/>
      <c r="Q31" s="1"/>
      <c r="R31" s="1"/>
      <c r="S31" s="1"/>
      <c r="T31" s="1"/>
      <c r="U31" s="1"/>
      <c r="V31" s="1"/>
      <c r="W31" s="1"/>
    </row>
    <row r="32" spans="2:27" x14ac:dyDescent="0.25">
      <c r="P32" s="1"/>
      <c r="Q32" s="1"/>
      <c r="R32" s="1"/>
      <c r="S32" s="1"/>
      <c r="T32" s="1"/>
      <c r="U32" s="1"/>
      <c r="V32" s="1"/>
      <c r="W32" s="1"/>
    </row>
    <row r="33" spans="2:27" x14ac:dyDescent="0.25">
      <c r="P33" s="1"/>
      <c r="Q33" s="1"/>
      <c r="R33" s="1"/>
      <c r="S33" s="1"/>
      <c r="T33" s="1"/>
      <c r="U33" s="1"/>
      <c r="V33" s="1"/>
      <c r="W33" s="1"/>
    </row>
    <row r="34" spans="2:27" x14ac:dyDescent="0.25">
      <c r="H34" s="20"/>
    </row>
    <row r="37" spans="2:27" x14ac:dyDescent="0.25">
      <c r="B37" s="15"/>
      <c r="G37" s="17"/>
      <c r="H37" s="17"/>
      <c r="I37" s="17"/>
      <c r="J37" s="17"/>
      <c r="K37" s="17"/>
      <c r="L37" s="17"/>
      <c r="Q37" s="20"/>
      <c r="AA37" s="15"/>
    </row>
    <row r="38" spans="2:27" ht="15.75" x14ac:dyDescent="0.25">
      <c r="B38" s="154" t="s">
        <v>40</v>
      </c>
      <c r="C38" s="153"/>
      <c r="D38" s="153"/>
      <c r="E38" s="153"/>
      <c r="G38" s="18"/>
      <c r="H38" s="18"/>
      <c r="I38" s="18"/>
      <c r="J38" s="152" t="s">
        <v>41</v>
      </c>
      <c r="K38" s="152"/>
      <c r="L38" s="152"/>
      <c r="M38" s="152"/>
      <c r="N38" s="152"/>
      <c r="O38" s="152"/>
      <c r="P38" s="19"/>
      <c r="W38" s="153" t="s">
        <v>42</v>
      </c>
      <c r="X38" s="153"/>
      <c r="Y38" s="153"/>
      <c r="Z38" s="153"/>
    </row>
    <row r="39" spans="2:27" ht="55.5" customHeight="1" x14ac:dyDescent="0.25">
      <c r="B39" s="151"/>
      <c r="C39" s="151"/>
      <c r="D39" s="151"/>
      <c r="E39" s="151"/>
      <c r="G39" s="16"/>
      <c r="H39" s="16"/>
      <c r="I39" s="16"/>
      <c r="J39" s="151"/>
      <c r="K39" s="151"/>
      <c r="L39" s="151"/>
      <c r="M39" s="151"/>
      <c r="N39" s="151"/>
      <c r="O39" s="151"/>
      <c r="P39" s="16"/>
      <c r="W39" s="151"/>
      <c r="X39" s="151"/>
      <c r="Y39" s="151"/>
      <c r="Z39" s="151"/>
      <c r="AA39" s="151"/>
    </row>
  </sheetData>
  <mergeCells count="26">
    <mergeCell ref="J39:O39"/>
    <mergeCell ref="J38:O38"/>
    <mergeCell ref="W38:Z38"/>
    <mergeCell ref="W39:AA39"/>
    <mergeCell ref="B38:E38"/>
    <mergeCell ref="B39:C39"/>
    <mergeCell ref="D39:E39"/>
    <mergeCell ref="E4:T4"/>
    <mergeCell ref="E5:T5"/>
    <mergeCell ref="D13:F13"/>
    <mergeCell ref="G12:W12"/>
    <mergeCell ref="G13:K13"/>
    <mergeCell ref="L13:O13"/>
    <mergeCell ref="P13:S13"/>
    <mergeCell ref="T13:W13"/>
    <mergeCell ref="E6:T7"/>
    <mergeCell ref="X12:AA13"/>
    <mergeCell ref="B13:B14"/>
    <mergeCell ref="C13:C14"/>
    <mergeCell ref="X27:AA28"/>
    <mergeCell ref="G27:W27"/>
    <mergeCell ref="G28:G29"/>
    <mergeCell ref="H28:K28"/>
    <mergeCell ref="L28:O28"/>
    <mergeCell ref="P28:S28"/>
    <mergeCell ref="T28:W28"/>
  </mergeCells>
  <conditionalFormatting sqref="P15:S15">
    <cfRule type="cellIs" dxfId="15" priority="39" operator="equal">
      <formula>"ND"</formula>
    </cfRule>
    <cfRule type="cellIs" dxfId="14" priority="40" operator="greaterThan">
      <formula>0.5</formula>
    </cfRule>
    <cfRule type="cellIs" dxfId="13" priority="41" operator="lessThanOrEqual">
      <formula>0</formula>
    </cfRule>
    <cfRule type="cellIs" dxfId="12" priority="42" operator="between">
      <formula>0</formula>
      <formula>0.5</formula>
    </cfRule>
  </conditionalFormatting>
  <conditionalFormatting sqref="P30:W30">
    <cfRule type="cellIs" dxfId="11" priority="16" operator="equal">
      <formula>"NO APLICA"</formula>
    </cfRule>
    <cfRule type="cellIs" dxfId="10" priority="18" operator="lessThanOrEqual">
      <formula>0.5</formula>
    </cfRule>
    <cfRule type="cellIs" dxfId="9" priority="19" operator="between">
      <formula>0.5</formula>
      <formula>0.7</formula>
    </cfRule>
    <cfRule type="cellIs" dxfId="8" priority="20" operator="between">
      <formula>0.7</formula>
      <formula>1.2</formula>
    </cfRule>
    <cfRule type="cellIs" dxfId="7" priority="21" operator="equal">
      <formula>0.7</formula>
    </cfRule>
    <cfRule type="cellIs" dxfId="6" priority="22" operator="greaterThan">
      <formula>0.7</formula>
    </cfRule>
  </conditionalFormatting>
  <conditionalFormatting sqref="P30:W30">
    <cfRule type="cellIs" dxfId="5" priority="17" operator="greaterThanOrEqual">
      <formula>1.2</formula>
    </cfRule>
  </conditionalFormatting>
  <conditionalFormatting sqref="T15:W15 P16:W24">
    <cfRule type="cellIs" dxfId="4" priority="1" operator="equal">
      <formula>"NO APLICA"</formula>
    </cfRule>
    <cfRule type="cellIs" dxfId="3" priority="2" operator="greaterThanOrEqual">
      <formula>1.2</formula>
    </cfRule>
    <cfRule type="cellIs" dxfId="2" priority="3" operator="lessThanOrEqual">
      <formula>0.5</formula>
    </cfRule>
    <cfRule type="cellIs" dxfId="1" priority="4" operator="between">
      <formula>0.5</formula>
      <formula>0.7</formula>
    </cfRule>
    <cfRule type="cellIs" dxfId="0" priority="5" operator="between">
      <formula>0.7</formula>
      <formula>1.2</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EJE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alma_arroyo74@hotmail.com</dc:creator>
  <cp:keywords/>
  <dc:description/>
  <cp:lastModifiedBy>Dell</cp:lastModifiedBy>
  <cp:revision/>
  <dcterms:created xsi:type="dcterms:W3CDTF">2021-02-22T21:43:21Z</dcterms:created>
  <dcterms:modified xsi:type="dcterms:W3CDTF">2022-04-21T20:49:49Z</dcterms:modified>
  <cp:category/>
  <cp:contentStatus/>
</cp:coreProperties>
</file>