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AVANCES Trimestrales\1er Trim\Eje 1\OM\1.Formato de Seguimiento Oficialía Mayor 1TrR22\"/>
    </mc:Choice>
  </mc:AlternateContent>
  <xr:revisionPtr revIDLastSave="0" documentId="13_ncr:1_{9E9A1337-EACF-4020-BFAB-CFDCD0F2E500}" xr6:coauthVersionLast="47" xr6:coauthVersionMax="47" xr10:uidLastSave="{00000000-0000-0000-0000-000000000000}"/>
  <bookViews>
    <workbookView xWindow="14700" yWindow="90" windowWidth="13890" windowHeight="15480" xr2:uid="{00000000-000D-0000-FFFF-FFFF00000000}"/>
  </bookViews>
  <sheets>
    <sheet name="SEGUIMIENTO EJE 1" sheetId="3" r:id="rId1"/>
    <sheet name="Hoja1" sheetId="4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4" i="3" l="1"/>
  <c r="P21" i="3"/>
  <c r="U21" i="3"/>
  <c r="U48" i="3"/>
  <c r="P22" i="3"/>
  <c r="Q22" i="3"/>
  <c r="R22" i="3"/>
  <c r="S22" i="3"/>
  <c r="T22" i="3"/>
  <c r="U22" i="3"/>
  <c r="V22" i="3"/>
  <c r="W22" i="3"/>
  <c r="P23" i="3"/>
  <c r="Q23" i="3"/>
  <c r="R23" i="3"/>
  <c r="S23" i="3"/>
  <c r="T23" i="3"/>
  <c r="U23" i="3"/>
  <c r="V23" i="3"/>
  <c r="W23" i="3"/>
  <c r="P24" i="3"/>
  <c r="Q24" i="3"/>
  <c r="R24" i="3"/>
  <c r="S24" i="3"/>
  <c r="T24" i="3"/>
  <c r="U24" i="3"/>
  <c r="V24" i="3"/>
  <c r="W24" i="3"/>
  <c r="P25" i="3"/>
  <c r="Q25" i="3"/>
  <c r="R25" i="3"/>
  <c r="S25" i="3"/>
  <c r="T25" i="3"/>
  <c r="U25" i="3"/>
  <c r="V25" i="3"/>
  <c r="W25" i="3"/>
  <c r="P26" i="3"/>
  <c r="Q26" i="3"/>
  <c r="R26" i="3"/>
  <c r="S26" i="3"/>
  <c r="T26" i="3"/>
  <c r="U26" i="3"/>
  <c r="V26" i="3"/>
  <c r="W26" i="3"/>
  <c r="P27" i="3"/>
  <c r="Q27" i="3"/>
  <c r="R27" i="3"/>
  <c r="S27" i="3"/>
  <c r="T27" i="3"/>
  <c r="U27" i="3"/>
  <c r="V27" i="3"/>
  <c r="W27" i="3"/>
  <c r="P28" i="3"/>
  <c r="Q28" i="3"/>
  <c r="R28" i="3"/>
  <c r="S28" i="3"/>
  <c r="T28" i="3"/>
  <c r="U28" i="3"/>
  <c r="V28" i="3"/>
  <c r="W28" i="3"/>
  <c r="P29" i="3"/>
  <c r="Q29" i="3"/>
  <c r="R29" i="3"/>
  <c r="S29" i="3"/>
  <c r="T29" i="3"/>
  <c r="U29" i="3"/>
  <c r="V29" i="3"/>
  <c r="W29" i="3"/>
  <c r="P30" i="3"/>
  <c r="Q30" i="3"/>
  <c r="R30" i="3"/>
  <c r="S30" i="3"/>
  <c r="T30" i="3"/>
  <c r="U30" i="3"/>
  <c r="V30" i="3"/>
  <c r="W30" i="3"/>
  <c r="P31" i="3"/>
  <c r="Q31" i="3"/>
  <c r="R31" i="3"/>
  <c r="S31" i="3"/>
  <c r="T31" i="3"/>
  <c r="U31" i="3"/>
  <c r="V31" i="3"/>
  <c r="W31" i="3"/>
  <c r="P32" i="3"/>
  <c r="Q32" i="3"/>
  <c r="R32" i="3"/>
  <c r="S32" i="3"/>
  <c r="T32" i="3"/>
  <c r="U32" i="3"/>
  <c r="V32" i="3"/>
  <c r="W32" i="3"/>
  <c r="P33" i="3"/>
  <c r="Q33" i="3"/>
  <c r="R33" i="3"/>
  <c r="S33" i="3"/>
  <c r="T33" i="3"/>
  <c r="U33" i="3"/>
  <c r="V33" i="3"/>
  <c r="W33" i="3"/>
  <c r="P34" i="3"/>
  <c r="Q34" i="3"/>
  <c r="R34" i="3"/>
  <c r="S34" i="3"/>
  <c r="T34" i="3"/>
  <c r="U34" i="3"/>
  <c r="V34" i="3"/>
  <c r="W34" i="3"/>
  <c r="P35" i="3"/>
  <c r="Q35" i="3"/>
  <c r="R35" i="3"/>
  <c r="S35" i="3"/>
  <c r="T35" i="3"/>
  <c r="U35" i="3"/>
  <c r="V35" i="3"/>
  <c r="W35" i="3"/>
  <c r="P36" i="3"/>
  <c r="Q36" i="3"/>
  <c r="R36" i="3"/>
  <c r="S36" i="3"/>
  <c r="T36" i="3"/>
  <c r="U36" i="3"/>
  <c r="V36" i="3"/>
  <c r="W36" i="3"/>
  <c r="P37" i="3"/>
  <c r="Q37" i="3"/>
  <c r="R37" i="3"/>
  <c r="S37" i="3"/>
  <c r="T37" i="3"/>
  <c r="U37" i="3"/>
  <c r="V37" i="3"/>
  <c r="W37" i="3"/>
  <c r="P38" i="3"/>
  <c r="Q38" i="3"/>
  <c r="R38" i="3"/>
  <c r="S38" i="3"/>
  <c r="T38" i="3"/>
  <c r="U38" i="3"/>
  <c r="V38" i="3"/>
  <c r="W38" i="3"/>
  <c r="P39" i="3"/>
  <c r="Q39" i="3"/>
  <c r="R39" i="3"/>
  <c r="S39" i="3"/>
  <c r="T39" i="3"/>
  <c r="U39" i="3"/>
  <c r="V39" i="3"/>
  <c r="W39" i="3"/>
  <c r="P40" i="3"/>
  <c r="Q40" i="3"/>
  <c r="R40" i="3"/>
  <c r="S40" i="3"/>
  <c r="T40" i="3"/>
  <c r="U40" i="3"/>
  <c r="V40" i="3"/>
  <c r="W40" i="3"/>
  <c r="P41" i="3"/>
  <c r="Q41" i="3"/>
  <c r="R41" i="3"/>
  <c r="S41" i="3"/>
  <c r="T41" i="3"/>
  <c r="U41" i="3"/>
  <c r="V41" i="3"/>
  <c r="W41" i="3"/>
  <c r="P42" i="3"/>
  <c r="Q42" i="3"/>
  <c r="R42" i="3"/>
  <c r="S42" i="3"/>
  <c r="T42" i="3"/>
  <c r="U42" i="3"/>
  <c r="V42" i="3"/>
  <c r="W42" i="3"/>
  <c r="P43" i="3"/>
  <c r="Q43" i="3"/>
  <c r="R43" i="3"/>
  <c r="S43" i="3"/>
  <c r="T43" i="3"/>
  <c r="U43" i="3"/>
  <c r="V43" i="3"/>
  <c r="W43" i="3"/>
  <c r="P44" i="3"/>
  <c r="Q44" i="3"/>
  <c r="R44" i="3"/>
  <c r="S44" i="3"/>
  <c r="T44" i="3"/>
  <c r="U44" i="3"/>
  <c r="V44" i="3"/>
  <c r="W44" i="3"/>
  <c r="P45" i="3"/>
  <c r="Q45" i="3"/>
  <c r="R45" i="3"/>
  <c r="S45" i="3"/>
  <c r="T45" i="3"/>
  <c r="U45" i="3"/>
  <c r="V45" i="3"/>
  <c r="W45" i="3"/>
  <c r="P46" i="3"/>
  <c r="Q46" i="3"/>
  <c r="R46" i="3"/>
  <c r="S46" i="3"/>
  <c r="T46" i="3"/>
  <c r="U46" i="3"/>
  <c r="V46" i="3"/>
  <c r="W46" i="3"/>
  <c r="P47" i="3"/>
  <c r="Q47" i="3"/>
  <c r="R47" i="3"/>
  <c r="S47" i="3"/>
  <c r="T47" i="3"/>
  <c r="U47" i="3"/>
  <c r="V47" i="3"/>
  <c r="W47" i="3"/>
  <c r="Q48" i="3"/>
  <c r="R48" i="3"/>
  <c r="S48" i="3"/>
  <c r="P49" i="3"/>
  <c r="Q49" i="3"/>
  <c r="R49" i="3"/>
  <c r="S49" i="3"/>
  <c r="T49" i="3"/>
  <c r="U49" i="3"/>
  <c r="V49" i="3"/>
  <c r="W49" i="3"/>
  <c r="P50" i="3"/>
  <c r="Q50" i="3"/>
  <c r="R50" i="3"/>
  <c r="S50" i="3"/>
  <c r="T50" i="3"/>
  <c r="U50" i="3"/>
  <c r="V50" i="3"/>
  <c r="W50" i="3"/>
  <c r="P51" i="3"/>
  <c r="Q51" i="3"/>
  <c r="R51" i="3"/>
  <c r="S51" i="3"/>
  <c r="T51" i="3"/>
  <c r="U51" i="3"/>
  <c r="V51" i="3"/>
  <c r="W51" i="3"/>
  <c r="P52" i="3"/>
  <c r="Q52" i="3"/>
  <c r="R52" i="3"/>
  <c r="S52" i="3"/>
  <c r="T52" i="3"/>
  <c r="U52" i="3"/>
  <c r="V52" i="3"/>
  <c r="W52" i="3"/>
  <c r="P53" i="3"/>
  <c r="Q53" i="3"/>
  <c r="R53" i="3"/>
  <c r="S53" i="3"/>
  <c r="T53" i="3"/>
  <c r="U53" i="3"/>
  <c r="V53" i="3"/>
  <c r="W53" i="3"/>
  <c r="Q54" i="3"/>
  <c r="R54" i="3"/>
  <c r="S54" i="3"/>
  <c r="T54" i="3"/>
  <c r="U54" i="3"/>
  <c r="V54" i="3"/>
  <c r="W54" i="3"/>
  <c r="P55" i="3"/>
  <c r="Q55" i="3"/>
  <c r="R55" i="3"/>
  <c r="S55" i="3"/>
  <c r="T55" i="3"/>
  <c r="U55" i="3"/>
  <c r="V55" i="3"/>
  <c r="W55" i="3"/>
  <c r="Q21" i="3"/>
  <c r="R21" i="3"/>
  <c r="S21" i="3"/>
  <c r="T21" i="3"/>
  <c r="W21" i="3"/>
  <c r="P13" i="3"/>
  <c r="P14" i="3"/>
  <c r="Q13" i="3"/>
  <c r="R13" i="3"/>
  <c r="S13" i="3"/>
  <c r="Q14" i="3"/>
  <c r="R14" i="3"/>
  <c r="S14" i="3"/>
  <c r="V21" i="3" l="1"/>
  <c r="V48" i="3"/>
  <c r="T48" i="3"/>
  <c r="P48" i="3"/>
  <c r="W48" i="3"/>
  <c r="T14" i="3"/>
  <c r="U14" i="3"/>
  <c r="V14" i="3"/>
  <c r="W14" i="3"/>
  <c r="T13" i="3" l="1"/>
  <c r="U13" i="3"/>
  <c r="V13" i="3"/>
  <c r="W13" i="3"/>
  <c r="T15" i="3"/>
  <c r="U15" i="3"/>
  <c r="V15" i="3"/>
  <c r="W15" i="3"/>
  <c r="T16" i="3"/>
  <c r="U16" i="3"/>
  <c r="V16" i="3"/>
  <c r="W16" i="3"/>
  <c r="P15" i="3"/>
  <c r="Q15" i="3"/>
  <c r="R15" i="3"/>
  <c r="S15" i="3"/>
  <c r="P16" i="3"/>
  <c r="Q16" i="3"/>
  <c r="R16" i="3"/>
  <c r="S16" i="3"/>
  <c r="R62" i="3"/>
  <c r="W62" i="3"/>
  <c r="V62" i="3"/>
  <c r="U62" i="3"/>
  <c r="T62" i="3"/>
  <c r="S62" i="3"/>
  <c r="Q62" i="3"/>
  <c r="P62" i="3"/>
  <c r="W20" i="3"/>
  <c r="V20" i="3"/>
  <c r="U20" i="3"/>
  <c r="T20" i="3"/>
  <c r="S20" i="3"/>
  <c r="R20" i="3"/>
  <c r="Q20" i="3"/>
  <c r="P20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V17" i="3"/>
  <c r="U17" i="3"/>
  <c r="T17" i="3"/>
  <c r="S17" i="3"/>
  <c r="R17" i="3"/>
  <c r="Q17" i="3"/>
  <c r="P17" i="3"/>
</calcChain>
</file>

<file path=xl/sharedStrings.xml><?xml version="1.0" encoding="utf-8"?>
<sst xmlns="http://schemas.openxmlformats.org/spreadsheetml/2006/main" count="536" uniqueCount="257">
  <si>
    <t>SEGUIMIENTO DE AVANCE EN CUMPLIMIENTO DE METAS Y OBJETIVOS 2022</t>
  </si>
  <si>
    <t>EJE 1: BUEN GOBIERNO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</si>
  <si>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</si>
  <si>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</si>
  <si>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</si>
  <si>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</si>
  <si>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</si>
  <si>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</si>
  <si>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</si>
  <si>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</si>
  <si>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</si>
  <si>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</si>
  <si>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</si>
  <si>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</si>
  <si>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</si>
  <si>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</si>
  <si>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</si>
  <si>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</si>
  <si>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</si>
  <si>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</si>
  <si>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</si>
  <si>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</si>
  <si>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</si>
  <si>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(DGPM / DP)</t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</si>
  <si>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</si>
  <si>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</si>
  <si>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t>NA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</si>
  <si>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</si>
  <si>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</si>
  <si>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</si>
  <si>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Actividad</t>
  </si>
  <si>
    <t>SEGUIMIENTO A LA EJECUCIÓN DEL PRESUPUESTO AUTORIZADO</t>
  </si>
  <si>
    <t>JUSTIFICACIÓN DE AVANCE DE EJECUCIÓN DEL PRESUPUESTO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</si>
  <si>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</si>
  <si>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</si>
  <si>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</si>
  <si>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</si>
  <si>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</si>
  <si>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</si>
  <si>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</si>
  <si>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</si>
  <si>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</si>
  <si>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</si>
  <si>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t>El Instituto Mexicano para la Competitividad A. C. IMCO actualiza y publica los índices y subíndices cada dos años. En 2020 el índice obtuvo una calificación de 66 puntos, aún se mantiene sin actualizar.</t>
  </si>
  <si>
    <t>El Instituto Nacional de Estadística y Geografía INEGI publica la Encuesta Nacional de Calidad e Impacto Gubernamental de manera bienal con la información relativa a la Confianza de la población de 18 años y más en el Gobierno Municipal.
En diciembre 2019 se obtuvo la Calificación de Confianza al Gobierno Municipal de 4.4, aun no se ha emitido la actualización.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</si>
  <si>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</t>
    </r>
    <r>
      <rPr>
        <b/>
        <sz val="11"/>
        <color theme="1"/>
        <rFont val="Arial"/>
        <family val="2"/>
      </rPr>
      <t>muy satisfecha</t>
    </r>
    <r>
      <rPr>
        <sz val="11"/>
        <color theme="1"/>
        <rFont val="Arial"/>
        <family val="2"/>
      </rPr>
      <t xml:space="preserve"> con los servicios municipales de agua potable, drenaje y alcantarillado, alumbrado público, parques y jardines, recolección de basura, policía y mantenimiento de calles y avenidas.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</si>
  <si>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04 de noviembre al 20 de diciembre de 2019 con el </t>
    </r>
    <r>
      <rPr>
        <b/>
        <sz val="10"/>
        <rFont val="Arial"/>
        <family val="2"/>
      </rPr>
      <t>35.03% de población encuestada que se siente muy satisfecha</t>
    </r>
    <r>
      <rPr>
        <sz val="10"/>
        <rFont val="Arial"/>
        <family val="2"/>
      </rPr>
      <t>. Aún no se emite la actualización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</si>
  <si>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04 de noviembre al 20 de diciembre de 2019 con el </t>
    </r>
    <r>
      <rPr>
        <b/>
        <sz val="10"/>
        <rFont val="Arial"/>
        <family val="2"/>
      </rPr>
      <t>39.05% de población encuestada que se siente satisfecha</t>
    </r>
    <r>
      <rPr>
        <sz val="10"/>
        <rFont val="Arial"/>
        <family val="2"/>
      </rPr>
      <t>. Aun no se emite la actualización.</t>
    </r>
  </si>
  <si>
    <t>Propósito
(Oficialía Mayor)</t>
  </si>
  <si>
    <r>
      <t>1.04.1.1</t>
    </r>
    <r>
      <rPr>
        <sz val="11"/>
        <color theme="0"/>
        <rFont val="Arial"/>
        <family val="2"/>
      </rPr>
      <t xml:space="preserve"> Las dependencias e instituciones municipales optimizan los recursos para una administración eficiente impactando en los tres ordenes de gobierno.  </t>
    </r>
  </si>
  <si>
    <r>
      <rPr>
        <b/>
        <sz val="11"/>
        <color theme="0"/>
        <rFont val="Arial"/>
        <family val="2"/>
      </rPr>
      <t>PSAA=</t>
    </r>
    <r>
      <rPr>
        <sz val="11"/>
        <color theme="0"/>
        <rFont val="Arial"/>
        <family val="2"/>
      </rPr>
      <t xml:space="preserve"> Porcentaje de solicitudes administrativas atendidas.</t>
    </r>
  </si>
  <si>
    <t>Trimestral</t>
  </si>
  <si>
    <r>
      <t xml:space="preserve">UNIDAD DE MEDIDA DEL INDICADOR: 
</t>
    </r>
    <r>
      <rPr>
        <sz val="11"/>
        <color theme="0"/>
        <rFont val="Arial"/>
        <family val="2"/>
      </rPr>
      <t>Porcentaje</t>
    </r>
    <r>
      <rPr>
        <b/>
        <sz val="11"/>
        <color theme="0"/>
        <rFont val="Arial"/>
        <family val="2"/>
      </rPr>
      <t xml:space="preserve">
UNIDAD DE MEDIDA DE LAS VARIABLES:
</t>
    </r>
    <r>
      <rPr>
        <sz val="11"/>
        <color theme="0"/>
        <rFont val="Arial"/>
        <family val="2"/>
      </rPr>
      <t>Solicitudes Administrativas</t>
    </r>
    <r>
      <rPr>
        <b/>
        <sz val="11"/>
        <color theme="0"/>
        <rFont val="Arial"/>
        <family val="2"/>
      </rPr>
      <t xml:space="preserve">
</t>
    </r>
  </si>
  <si>
    <t>Componente (OFICIALÍA MAYOR)</t>
  </si>
  <si>
    <t>Componente
(DIRECCIÓN DE RECURSOS MATERIALES)</t>
  </si>
  <si>
    <t>Componente
(PATRIMONIO MUNICIPAL)</t>
  </si>
  <si>
    <t>Componente
(ICCAL)</t>
  </si>
  <si>
    <t>Componente
( DTIC )</t>
  </si>
  <si>
    <t>Componente
(Dirección de Servicios Generales)</t>
  </si>
  <si>
    <t>Anual</t>
  </si>
  <si>
    <t>Componente (Eventos Civicos)</t>
  </si>
  <si>
    <t xml:space="preserve">Actividad       </t>
  </si>
  <si>
    <t>Componente
( Direccción de Recursos Humanos)</t>
  </si>
  <si>
    <r>
      <t xml:space="preserve">1.04.1.1.1 </t>
    </r>
    <r>
      <rPr>
        <sz val="11"/>
        <color theme="1"/>
        <rFont val="Arial"/>
        <family val="2"/>
      </rPr>
      <t>Gestiones de apoyos para las diversas dependencias de la administración pública realizados.</t>
    </r>
  </si>
  <si>
    <r>
      <t>PGER=</t>
    </r>
    <r>
      <rPr>
        <sz val="11"/>
        <color theme="1"/>
        <rFont val="Arial"/>
        <family val="2"/>
      </rPr>
      <t xml:space="preserve"> Porcentaje de gestiones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</si>
  <si>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Gestiones de apoyos </t>
    </r>
  </si>
  <si>
    <r>
      <rPr>
        <b/>
        <sz val="11"/>
        <color theme="1"/>
        <rFont val="Arial"/>
        <family val="2"/>
      </rPr>
      <t>1.04.1.1.1.1</t>
    </r>
    <r>
      <rPr>
        <sz val="11"/>
        <color theme="1"/>
        <rFont val="Arial"/>
        <family val="2"/>
      </rPr>
      <t xml:space="preserve"> Realización de los eventos especiales oficiales municipales.   </t>
    </r>
  </si>
  <si>
    <r>
      <rPr>
        <b/>
        <sz val="11"/>
        <color theme="1"/>
        <rFont val="Arial"/>
        <family val="2"/>
      </rPr>
      <t>PEEOMA=</t>
    </r>
    <r>
      <rPr>
        <sz val="11"/>
        <color theme="1"/>
        <rFont val="Arial"/>
        <family val="2"/>
      </rPr>
      <t xml:space="preserve"> Porcentaje de eventos especiales oficiales municipales atendidos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</si>
  <si>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Eventos Especiales Oficiales</t>
    </r>
  </si>
  <si>
    <r>
      <rPr>
        <b/>
        <sz val="11"/>
        <color theme="1"/>
        <rFont val="Arial"/>
        <family val="2"/>
      </rPr>
      <t xml:space="preserve">1.04.1.1.1.2 </t>
    </r>
    <r>
      <rPr>
        <sz val="11"/>
        <color theme="1"/>
        <rFont val="Arial"/>
        <family val="2"/>
      </rPr>
      <t xml:space="preserve">Cumplimiento de los acuerdos establecidos entre la administración pública municipal e instituciones externas. </t>
    </r>
  </si>
  <si>
    <r>
      <rPr>
        <b/>
        <sz val="11"/>
        <color theme="1"/>
        <rFont val="Arial"/>
        <family val="2"/>
      </rPr>
      <t>PCAE=</t>
    </r>
    <r>
      <rPr>
        <sz val="11"/>
        <color theme="1"/>
        <rFont val="Arial"/>
        <family val="2"/>
      </rPr>
      <t xml:space="preserve"> Porcentaje de cumplimiento de los acuerdos establecidos.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</si>
  <si>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>Acuerdos Establecidos.</t>
    </r>
  </si>
  <si>
    <r>
      <t xml:space="preserve">1.04.1.1.2 </t>
    </r>
    <r>
      <rPr>
        <sz val="11"/>
        <color theme="1"/>
        <rFont val="Arial"/>
        <family val="2"/>
      </rPr>
      <t>Recursos materiales y servicios solicitados por las dependencias municipales suministrados</t>
    </r>
  </si>
  <si>
    <r>
      <t xml:space="preserve">PRMS: </t>
    </r>
    <r>
      <rPr>
        <sz val="11"/>
        <color theme="1"/>
        <rFont val="Arial"/>
        <family val="2"/>
      </rPr>
      <t xml:space="preserve">Porcentaje de los recursos materiales y servicios suministrados. </t>
    </r>
  </si>
  <si>
    <r>
      <t xml:space="preserve">UNIDAD DE MEDIDA DEL INDICADOR:
</t>
    </r>
    <r>
      <rPr>
        <sz val="11"/>
        <color rgb="FF000000"/>
        <rFont val="Arial"/>
        <family val="2"/>
      </rPr>
      <t xml:space="preserve">Porcentaje
</t>
    </r>
    <r>
      <rPr>
        <b/>
        <sz val="11"/>
        <color rgb="FF000000"/>
        <rFont val="Arial"/>
        <family val="2"/>
      </rPr>
      <t xml:space="preserve">
UNIDAD DE MEDIDA DE LAS VARIABLES:
</t>
    </r>
    <r>
      <rPr>
        <sz val="11"/>
        <color rgb="FF000000"/>
        <rFont val="Arial"/>
        <family val="2"/>
      </rPr>
      <t>Solicitudes de recursos materiales y servicios</t>
    </r>
    <r>
      <rPr>
        <b/>
        <sz val="11"/>
        <color rgb="FF000000"/>
        <rFont val="Arial"/>
        <family val="2"/>
      </rPr>
      <t xml:space="preserve"> </t>
    </r>
  </si>
  <si>
    <r>
      <t xml:space="preserve">1.04.1.1.2.1 </t>
    </r>
    <r>
      <rPr>
        <sz val="11"/>
        <color theme="1"/>
        <rFont val="Arial"/>
        <family val="2"/>
      </rPr>
      <t>Atención a las solicitudes administrativas y de logística en los tiempos establecidos por la Dirección de Recursos Materiales.</t>
    </r>
  </si>
  <si>
    <r>
      <rPr>
        <b/>
        <sz val="11"/>
        <color theme="1"/>
        <rFont val="Arial"/>
        <family val="2"/>
      </rPr>
      <t xml:space="preserve">PSAL: </t>
    </r>
    <r>
      <rPr>
        <sz val="11"/>
        <color theme="1"/>
        <rFont val="Arial"/>
        <family val="2"/>
      </rPr>
      <t>Porcentaje de Solicitudes Administrativas y de Logística Atendidas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</si>
  <si>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administrativas y de logística</t>
    </r>
  </si>
  <si>
    <r>
      <t xml:space="preserve">1.04.1.1.2.2 </t>
    </r>
    <r>
      <rPr>
        <sz val="11"/>
        <color theme="1"/>
        <rFont val="Arial"/>
        <family val="2"/>
      </rPr>
      <t>Integración de los expedientes.</t>
    </r>
  </si>
  <si>
    <r>
      <rPr>
        <b/>
        <sz val="11"/>
        <color theme="1"/>
        <rFont val="Arial"/>
        <family val="2"/>
      </rPr>
      <t xml:space="preserve">PIE: </t>
    </r>
    <r>
      <rPr>
        <sz val="11"/>
        <color theme="1"/>
        <rFont val="Arial"/>
        <family val="2"/>
      </rPr>
      <t>Porcentaje de Integración de Expedientes realizados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</si>
  <si>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 xml:space="preserve">:
Expedientes
</t>
    </r>
  </si>
  <si>
    <r>
      <t xml:space="preserve">1.04.1.1.2.3 </t>
    </r>
    <r>
      <rPr>
        <sz val="11"/>
        <rFont val="Arial"/>
        <family val="2"/>
      </rPr>
      <t>Atención a las requisiciones de los diferentes eventos públicos y privados celebrados por el Municipio de Benito Juárez.</t>
    </r>
    <r>
      <rPr>
        <b/>
        <sz val="1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</si>
  <si>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PRRE: </t>
    </r>
    <r>
      <rPr>
        <sz val="11"/>
        <color theme="1"/>
        <rFont val="Arial"/>
        <family val="2"/>
      </rPr>
      <t>Porcentaje de  Requisiciones para Eventos Atendidos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</si>
  <si>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Requisiciones para eventos</t>
    </r>
  </si>
  <si>
    <r>
      <t xml:space="preserve">1.04.1.1.2.4 </t>
    </r>
    <r>
      <rPr>
        <sz val="11"/>
        <color theme="1"/>
        <rFont val="Arial"/>
        <family val="2"/>
      </rPr>
      <t>Elaboración de Solicitudes de Pago de los materiales por el Almacén Municipal.</t>
    </r>
  </si>
  <si>
    <r>
      <rPr>
        <b/>
        <sz val="11"/>
        <color theme="1"/>
        <rFont val="Arial"/>
        <family val="2"/>
      </rPr>
      <t xml:space="preserve">PSP: </t>
    </r>
    <r>
      <rPr>
        <sz val="11"/>
        <color theme="1"/>
        <rFont val="Arial"/>
        <family val="2"/>
      </rPr>
      <t xml:space="preserve">Porcentaje de las Solicitudes de Pago elaboradas.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</si>
  <si>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</t>
    </r>
    <r>
      <rPr>
        <sz val="11"/>
        <color rgb="FF000000"/>
        <rFont val="Arial"/>
        <family val="2"/>
      </rPr>
      <t xml:space="preserve">
Solicitudes de pago </t>
    </r>
  </si>
  <si>
    <r>
      <t xml:space="preserve">1.04.1.1.2.5 </t>
    </r>
    <r>
      <rPr>
        <sz val="11"/>
        <color theme="1"/>
        <rFont val="Arial"/>
        <family val="2"/>
      </rPr>
      <t>Atención a los siniestros reportados por las diferentes dependencias del Municipio de Benito Juárez.</t>
    </r>
  </si>
  <si>
    <r>
      <rPr>
        <b/>
        <sz val="11"/>
        <color theme="1"/>
        <rFont val="Arial"/>
        <family val="2"/>
      </rPr>
      <t>PASA:</t>
    </r>
    <r>
      <rPr>
        <sz val="11"/>
        <color theme="1"/>
        <rFont val="Arial"/>
        <family val="2"/>
      </rPr>
      <t xml:space="preserve"> Porcentaje de Asistencia de los Siniestros Atendidos.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</si>
  <si>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</t>
    </r>
    <r>
      <rPr>
        <sz val="11"/>
        <color rgb="FF000000"/>
        <rFont val="Arial"/>
        <family val="2"/>
      </rPr>
      <t>:
Asistencias de Siniestros.</t>
    </r>
  </si>
  <si>
    <r>
      <t xml:space="preserve">1.04.1.1.2.6 </t>
    </r>
    <r>
      <rPr>
        <sz val="11"/>
        <color theme="1"/>
        <rFont val="Arial"/>
        <family val="2"/>
      </rPr>
      <t>Revisión del Sistema "Gasto y Control de Combustible".</t>
    </r>
  </si>
  <si>
    <r>
      <rPr>
        <b/>
        <sz val="11"/>
        <color theme="1"/>
        <rFont val="Arial"/>
        <family val="2"/>
      </rPr>
      <t xml:space="preserve">PRCR: </t>
    </r>
    <r>
      <rPr>
        <sz val="11"/>
        <color theme="1"/>
        <rFont val="Arial"/>
        <family val="2"/>
      </rPr>
      <t>Porcentaje de revisión del Sistema de Combustible realizadas.</t>
    </r>
  </si>
  <si>
    <r>
      <rPr>
        <b/>
        <sz val="11"/>
        <color rgb="FF000000"/>
        <rFont val="Arial"/>
        <family val="2"/>
      </rPr>
      <t>UNIDAD DE MEDIDA DEL INDICADOR=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VARIABLES=  </t>
    </r>
    <r>
      <rPr>
        <sz val="11"/>
        <color rgb="FF000000"/>
        <rFont val="Arial"/>
        <family val="2"/>
      </rPr>
      <t xml:space="preserve">             
Sistema de Combustible</t>
    </r>
  </si>
  <si>
    <r>
      <t xml:space="preserve">1.04.1.1.2.7 </t>
    </r>
    <r>
      <rPr>
        <sz val="11"/>
        <color theme="1"/>
        <rFont val="Arial"/>
        <family val="2"/>
      </rPr>
      <t>Atención a las solicitudes de reparaciones de los vehículos del municipio de Benito Juárez.</t>
    </r>
  </si>
  <si>
    <r>
      <rPr>
        <b/>
        <sz val="11"/>
        <color theme="1"/>
        <rFont val="Arial"/>
        <family val="2"/>
      </rPr>
      <t xml:space="preserve">PSVA: </t>
    </r>
    <r>
      <rPr>
        <sz val="11"/>
        <color theme="1"/>
        <rFont val="Arial"/>
        <family val="2"/>
      </rPr>
      <t xml:space="preserve">Porcentaje de solicitudes de vehículos atendidas
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</si>
  <si>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de reparación de vehículos.</t>
    </r>
  </si>
  <si>
    <r>
      <rPr>
        <b/>
        <sz val="11"/>
        <color theme="1"/>
        <rFont val="Arial"/>
        <family val="2"/>
      </rPr>
      <t>1.04.1.1.3</t>
    </r>
    <r>
      <rPr>
        <sz val="11"/>
        <color theme="1"/>
        <rFont val="Arial"/>
        <family val="2"/>
      </rPr>
      <t xml:space="preserve"> Operaciones de resguardo y control de los bienes municipales realizados</t>
    </r>
  </si>
  <si>
    <r>
      <t xml:space="preserve">PAORC= </t>
    </r>
    <r>
      <rPr>
        <sz val="11"/>
        <color theme="1"/>
        <rFont val="Arial"/>
        <family val="2"/>
      </rPr>
      <t>Porcentaje de Avance en las operaciones de resguardo y control.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</si>
  <si>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Operaciones de Resguardo y Control </t>
    </r>
  </si>
  <si>
    <r>
      <rPr>
        <b/>
        <sz val="11"/>
        <color theme="1"/>
        <rFont val="Arial"/>
        <family val="2"/>
      </rPr>
      <t xml:space="preserve">1.04.1.1.3.1 </t>
    </r>
    <r>
      <rPr>
        <sz val="11"/>
        <color theme="1"/>
        <rFont val="Arial"/>
        <family val="2"/>
      </rPr>
      <t>Mantenimiento del área de trabajo y mercados de Patrimonio Municipal</t>
    </r>
  </si>
  <si>
    <r>
      <rPr>
        <b/>
        <sz val="11"/>
        <color theme="1"/>
        <rFont val="Arial"/>
        <family val="2"/>
      </rPr>
      <t>PAMA=</t>
    </r>
    <r>
      <rPr>
        <sz val="11"/>
        <color theme="1"/>
        <rFont val="Arial"/>
        <family val="2"/>
      </rPr>
      <t xml:space="preserve"> Porcentaje de Avance en el Mantenimiento de las Áreas.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</si>
  <si>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Acciones de Mantenimiento </t>
    </r>
  </si>
  <si>
    <r>
      <rPr>
        <b/>
        <sz val="11"/>
        <color theme="1"/>
        <rFont val="Arial"/>
        <family val="2"/>
      </rPr>
      <t>1.04.1.1.3.2</t>
    </r>
    <r>
      <rPr>
        <sz val="11"/>
        <color theme="1"/>
        <rFont val="Arial"/>
        <family val="2"/>
      </rPr>
      <t xml:space="preserve"> Verificación y actualización de expedientes de los Bienes Inmuebles, Arqueológicos, Históricos e Inealineables que son propiedad del H. Ayuntamiento.</t>
    </r>
  </si>
  <si>
    <r>
      <rPr>
        <b/>
        <sz val="11"/>
        <color theme="1"/>
        <rFont val="Arial"/>
        <family val="2"/>
      </rPr>
      <t>PEABA=</t>
    </r>
    <r>
      <rPr>
        <sz val="11"/>
        <color theme="1"/>
        <rFont val="Arial"/>
        <family val="2"/>
      </rPr>
      <t xml:space="preserve"> Porcentaje de Avance en Expedientes Actualizados.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</si>
  <si>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Expedientes de Bienes
</t>
    </r>
  </si>
  <si>
    <r>
      <rPr>
        <b/>
        <sz val="11"/>
        <color theme="1"/>
        <rFont val="Arial"/>
        <family val="2"/>
      </rPr>
      <t>1.04.1.1.3.3</t>
    </r>
    <r>
      <rPr>
        <sz val="11"/>
        <color theme="1"/>
        <rFont val="Arial"/>
        <family val="2"/>
      </rPr>
      <t xml:space="preserve">  Regulación de Bienes Inmuebles, recuperando la plusvalía alineados al Control Contable del H. Ayuntamiento de Benito Juárez. </t>
    </r>
  </si>
  <si>
    <r>
      <rPr>
        <b/>
        <sz val="11"/>
        <color theme="1"/>
        <rFont val="Arial"/>
        <family val="2"/>
      </rPr>
      <t>PARB=</t>
    </r>
    <r>
      <rPr>
        <sz val="11"/>
        <color theme="1"/>
        <rFont val="Arial"/>
        <family val="2"/>
      </rPr>
      <t xml:space="preserve"> porcentaje de avance en regulacion de bienes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</si>
  <si>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Regulaciones </t>
    </r>
  </si>
  <si>
    <r>
      <rPr>
        <b/>
        <sz val="11"/>
        <color theme="1"/>
        <rFont val="Arial"/>
        <family val="2"/>
      </rPr>
      <t>1.04.1.1.3.4</t>
    </r>
    <r>
      <rPr>
        <sz val="11"/>
        <color theme="1"/>
        <rFont val="Arial"/>
        <family val="2"/>
      </rPr>
      <t xml:space="preserve"> Generacion de claves para el registro y control de los bienes conforme  a las reglas de la CONAC. 
</t>
    </r>
  </si>
  <si>
    <r>
      <rPr>
        <b/>
        <sz val="11"/>
        <color theme="1"/>
        <rFont val="Arial"/>
        <family val="2"/>
      </rPr>
      <t>PACB=</t>
    </r>
    <r>
      <rPr>
        <sz val="11"/>
        <color theme="1"/>
        <rFont val="Arial"/>
        <family val="2"/>
      </rPr>
      <t xml:space="preserve"> Porcentaje de Avance en Claves de Bienes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</si>
  <si>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Claves de bienes </t>
    </r>
  </si>
  <si>
    <r>
      <rPr>
        <b/>
        <sz val="11"/>
        <color theme="1"/>
        <rFont val="Arial"/>
        <family val="2"/>
      </rPr>
      <t>1.04.1.1.3.5</t>
    </r>
    <r>
      <rPr>
        <sz val="11"/>
        <color theme="1"/>
        <rFont val="Arial"/>
        <family val="2"/>
      </rPr>
      <t xml:space="preserve">  Elaboración de resguardos e inventarios de los bienes adquiridos por el H. Ayuntamiento de Benito Juárez. </t>
    </r>
  </si>
  <si>
    <r>
      <rPr>
        <b/>
        <sz val="11"/>
        <color theme="1"/>
        <rFont val="Arial"/>
        <family val="2"/>
      </rPr>
      <t>PARI=</t>
    </r>
    <r>
      <rPr>
        <sz val="11"/>
        <color theme="1"/>
        <rFont val="Arial"/>
        <family val="2"/>
      </rPr>
      <t xml:space="preserve"> Porcentaje de Avance en los Resguardos e Inventarios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</si>
  <si>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Resguardos e inventarios </t>
    </r>
  </si>
  <si>
    <r>
      <t>1.04.1.1.3.6</t>
    </r>
    <r>
      <rPr>
        <sz val="11"/>
        <color theme="1"/>
        <rFont val="Arial"/>
        <family val="2"/>
      </rPr>
      <t xml:space="preserve">  Evaluación conforme las auditorías físicas de los bienes propiedad del H. Ayuntamiento de Benito Juárez. </t>
    </r>
  </si>
  <si>
    <r>
      <rPr>
        <b/>
        <sz val="11"/>
        <color theme="1"/>
        <rFont val="Arial"/>
        <family val="2"/>
      </rPr>
      <t>PAEBA=</t>
    </r>
    <r>
      <rPr>
        <sz val="11"/>
        <color theme="1"/>
        <rFont val="Arial"/>
        <family val="2"/>
      </rPr>
      <t xml:space="preserve"> Porcentaje de avance en evaluaciones basadas en las auditorias 
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</si>
  <si>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Evaluaciones basadas en  auditorias </t>
    </r>
  </si>
  <si>
    <r>
      <t xml:space="preserve">1.04.1.1.4 </t>
    </r>
    <r>
      <rPr>
        <sz val="11"/>
        <color theme="1"/>
        <rFont val="Arial"/>
        <family val="2"/>
      </rPr>
      <t>Capacitación para la profesionalización del personal municipal realizada.</t>
    </r>
  </si>
  <si>
    <r>
      <t xml:space="preserve">PPMP: </t>
    </r>
    <r>
      <rPr>
        <sz val="11"/>
        <color theme="1"/>
        <rFont val="Arial"/>
        <family val="2"/>
      </rPr>
      <t xml:space="preserve">Porcentaje de integrantes del personal municipal profesionalizado.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</si>
  <si>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Integrantes del personal municipal</t>
    </r>
  </si>
  <si>
    <r>
      <t>1.04.1.1.4.1.</t>
    </r>
    <r>
      <rPr>
        <sz val="11"/>
        <color rgb="FF000000"/>
        <rFont val="Arial"/>
        <family val="2"/>
      </rPr>
      <t xml:space="preserve"> Impartición de  Cursos de Capacitación Integral Institucional</t>
    </r>
  </si>
  <si>
    <r>
      <rPr>
        <b/>
        <sz val="11"/>
        <color rgb="FF000000"/>
        <rFont val="Arial"/>
        <family val="2"/>
      </rPr>
      <t>PPCI:</t>
    </r>
    <r>
      <rPr>
        <sz val="11"/>
        <color rgb="FF000000"/>
        <rFont val="Arial"/>
        <family val="2"/>
      </rPr>
      <t xml:space="preserve"> Porcentaje de Cursos de Capacitación Integral Institucional impartidos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</si>
  <si>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Cursos de Capacitación Integral Institucional.</t>
    </r>
  </si>
  <si>
    <r>
      <t>1.04.1.1.4.2</t>
    </r>
    <r>
      <rPr>
        <sz val="11"/>
        <color rgb="FF000000"/>
        <rFont val="Arial"/>
        <family val="2"/>
      </rPr>
      <t xml:space="preserve"> Celebración de convenios de colaboración para la capacitación. </t>
    </r>
  </si>
  <si>
    <r>
      <rPr>
        <b/>
        <sz val="11"/>
        <color rgb="FF000000"/>
        <rFont val="Arial"/>
        <family val="2"/>
      </rPr>
      <t xml:space="preserve">PCC: </t>
    </r>
    <r>
      <rPr>
        <sz val="11"/>
        <color rgb="FF000000"/>
        <rFont val="Arial"/>
        <family val="2"/>
      </rPr>
      <t>Porcentaje de convenios de colaboración para la capacitación celebrados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</si>
  <si>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Convenios de colaboración</t>
    </r>
  </si>
  <si>
    <r>
      <t>1.04.1.1.4.3</t>
    </r>
    <r>
      <rPr>
        <sz val="11"/>
        <color rgb="FF000000"/>
        <rFont val="Arial"/>
        <family val="2"/>
      </rPr>
      <t xml:space="preserve"> Evaluación al desempeño laboral hacia servidores(as) públicos(as).</t>
    </r>
  </si>
  <si>
    <r>
      <rPr>
        <b/>
        <sz val="11"/>
        <color rgb="FF000000"/>
        <rFont val="Arial"/>
        <family val="2"/>
      </rPr>
      <t xml:space="preserve">PSPE: </t>
    </r>
    <r>
      <rPr>
        <sz val="11"/>
        <color rgb="FF000000"/>
        <rFont val="Arial"/>
        <family val="2"/>
      </rPr>
      <t>Porcentaje de servidores(as) públicos(as) evaluados(as)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</si>
  <si>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Servidores(as) públicos(as) </t>
    </r>
  </si>
  <si>
    <r>
      <rPr>
        <b/>
        <sz val="11"/>
        <color theme="1"/>
        <rFont val="Arial"/>
        <family val="2"/>
      </rPr>
      <t xml:space="preserve">1.04.1.1.5 </t>
    </r>
    <r>
      <rPr>
        <sz val="11"/>
        <color theme="1"/>
        <rFont val="Arial"/>
        <family val="2"/>
      </rPr>
      <t>Servicios de sistemas de información de las dependencias municipales brindados.</t>
    </r>
  </si>
  <si>
    <r>
      <rPr>
        <b/>
        <sz val="11"/>
        <color theme="1"/>
        <rFont val="Arial"/>
        <family val="2"/>
      </rPr>
      <t xml:space="preserve">PSIB: </t>
    </r>
    <r>
      <rPr>
        <sz val="11"/>
        <color theme="1"/>
        <rFont val="Arial"/>
        <family val="2"/>
      </rPr>
      <t xml:space="preserve">Porcentaje de servicios de sistemas de información brindados.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</si>
  <si>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sistemas de información </t>
    </r>
  </si>
  <si>
    <r>
      <rPr>
        <b/>
        <sz val="11"/>
        <color rgb="FF000000"/>
        <rFont val="Arial"/>
        <family val="2"/>
      </rPr>
      <t>1.04.1.1.5.1</t>
    </r>
    <r>
      <rPr>
        <sz val="11"/>
        <color rgb="FF000000"/>
        <rFont val="Arial"/>
        <family val="2"/>
      </rPr>
      <t xml:space="preserve"> Desarrollo y mantenimiento de sistemas informáticos para las dependencias municipales. </t>
    </r>
  </si>
  <si>
    <r>
      <rPr>
        <b/>
        <sz val="11"/>
        <color rgb="FF000000"/>
        <rFont val="Arial"/>
        <family val="2"/>
      </rPr>
      <t>PSI=</t>
    </r>
    <r>
      <rPr>
        <sz val="11"/>
        <color rgb="FF000000"/>
        <rFont val="Arial"/>
        <family val="2"/>
      </rPr>
      <t xml:space="preserve"> Porcentaje de sistemas informáticos.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</si>
  <si>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
Sistemas Informáticos </t>
    </r>
  </si>
  <si>
    <r>
      <rPr>
        <b/>
        <sz val="11"/>
        <color rgb="FF000000"/>
        <rFont val="Arial"/>
        <family val="2"/>
      </rPr>
      <t>1.04.1.1.5.2</t>
    </r>
    <r>
      <rPr>
        <sz val="11"/>
        <color rgb="FF000000"/>
        <rFont val="Arial"/>
        <family val="2"/>
      </rPr>
      <t xml:space="preserve"> Atención de  servicios de telecomunicaciones para las dependencias municipales.</t>
    </r>
  </si>
  <si>
    <r>
      <rPr>
        <b/>
        <sz val="11"/>
        <color rgb="FF000000"/>
        <rFont val="Arial"/>
        <family val="2"/>
      </rPr>
      <t>PSTC:</t>
    </r>
    <r>
      <rPr>
        <sz val="11"/>
        <color rgb="FF000000"/>
        <rFont val="Arial"/>
        <family val="2"/>
      </rPr>
      <t xml:space="preserve"> Porcentaje de servicios de telecomunicaciones atendidas.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</si>
  <si>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Telecomunicaciones</t>
    </r>
  </si>
  <si>
    <r>
      <rPr>
        <b/>
        <sz val="11"/>
        <color rgb="FF000000"/>
        <rFont val="Arial"/>
        <family val="2"/>
      </rPr>
      <t>1.04.1.1.5.3</t>
    </r>
    <r>
      <rPr>
        <sz val="11"/>
        <color rgb="FF000000"/>
        <rFont val="Arial"/>
        <family val="2"/>
      </rPr>
      <t xml:space="preserve"> Atención de servicios de soporte técnico para las dependencias municipales.</t>
    </r>
  </si>
  <si>
    <r>
      <rPr>
        <b/>
        <sz val="11"/>
        <color rgb="FF000000"/>
        <rFont val="Arial"/>
        <family val="2"/>
      </rPr>
      <t>PSTA=</t>
    </r>
    <r>
      <rPr>
        <sz val="11"/>
        <color rgb="FF000000"/>
        <rFont val="Arial"/>
        <family val="2"/>
      </rPr>
      <t xml:space="preserve"> Porcentaje de servicios técnicos atendidos.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</si>
  <si>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Técnicos</t>
    </r>
  </si>
  <si>
    <r>
      <rPr>
        <b/>
        <sz val="11"/>
        <color rgb="FF000000"/>
        <rFont val="Arial"/>
        <family val="2"/>
      </rPr>
      <t>PSML=</t>
    </r>
    <r>
      <rPr>
        <sz val="11"/>
        <color rgb="FF000000"/>
        <rFont val="Arial"/>
        <family val="2"/>
      </rPr>
      <t xml:space="preserve">Porcentaje de Servicios de mantenimiento y logística realizados.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</si>
  <si>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Servicios de Mantenimiento y Logística </t>
    </r>
  </si>
  <si>
    <r>
      <rPr>
        <b/>
        <sz val="11"/>
        <color rgb="FF000000"/>
        <rFont val="Arial"/>
        <family val="2"/>
      </rPr>
      <t xml:space="preserve">1.04.1.1.6.1 </t>
    </r>
    <r>
      <rPr>
        <sz val="11"/>
        <color rgb="FF000000"/>
        <rFont val="Arial"/>
        <family val="2"/>
      </rPr>
      <t>Realización del mantenimiento del Edificio del Palacio Municipal y áreas comúnes.</t>
    </r>
  </si>
  <si>
    <r>
      <rPr>
        <b/>
        <sz val="11"/>
        <color rgb="FF000000"/>
        <rFont val="Arial"/>
        <family val="2"/>
      </rPr>
      <t>PSMR=</t>
    </r>
    <r>
      <rPr>
        <sz val="11"/>
        <color rgb="FF000000"/>
        <rFont val="Arial"/>
        <family val="2"/>
      </rPr>
      <t xml:space="preserve">Porcentaje de servicios de mantenimiento municipal realizados.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</si>
  <si>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 xml:space="preserve">Servicios de mantenimiento </t>
    </r>
  </si>
  <si>
    <r>
      <rPr>
        <b/>
        <sz val="11"/>
        <color rgb="FF000000"/>
        <rFont val="Arial"/>
        <family val="2"/>
      </rPr>
      <t>1.04.1.1.6.2</t>
    </r>
    <r>
      <rPr>
        <sz val="11"/>
        <color rgb="FF000000"/>
        <rFont val="Arial"/>
        <family val="2"/>
      </rPr>
      <t xml:space="preserve"> Brindar servicios de logística en los eventos oficiales especiales </t>
    </r>
  </si>
  <si>
    <r>
      <rPr>
        <b/>
        <sz val="11"/>
        <color rgb="FF000000"/>
        <rFont val="Arial"/>
        <family val="2"/>
      </rPr>
      <t>PLEO=</t>
    </r>
    <r>
      <rPr>
        <sz val="11"/>
        <color rgb="FF000000"/>
        <rFont val="Arial"/>
        <family val="2"/>
      </rPr>
      <t xml:space="preserve"> Porcentaje de servicios de logística de los eventos oficiales especiales brindados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</si>
  <si>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>Eventos oficiales especiales</t>
    </r>
  </si>
  <si>
    <r>
      <rPr>
        <b/>
        <sz val="11"/>
        <color rgb="FF000000"/>
        <rFont val="Arial"/>
        <family val="2"/>
      </rPr>
      <t xml:space="preserve">1.04.1.1.6.3 </t>
    </r>
    <r>
      <rPr>
        <sz val="11"/>
        <color rgb="FF000000"/>
        <rFont val="Arial"/>
        <family val="2"/>
      </rPr>
      <t>Atención a las solicitudes de la logística de los eventos</t>
    </r>
  </si>
  <si>
    <r>
      <t xml:space="preserve">                          </t>
    </r>
    <r>
      <rPr>
        <b/>
        <sz val="11"/>
        <color rgb="FF000000"/>
        <rFont val="Arial"/>
        <family val="2"/>
      </rPr>
      <t xml:space="preserve">                                 PSLA=</t>
    </r>
    <r>
      <rPr>
        <sz val="11"/>
        <color rgb="FF000000"/>
        <rFont val="Arial"/>
        <family val="2"/>
      </rPr>
      <t xml:space="preserve"> Porcentaje de solicitudes de Logística de Eventos atendidas           </t>
    </r>
  </si>
  <si>
    <r>
      <rPr>
        <b/>
        <sz val="11"/>
        <color rgb="FF000000"/>
        <rFont val="Arial"/>
        <family val="2"/>
      </rPr>
      <t>UNIDAD DE MEDIDA DEL INDICADOR</t>
    </r>
    <r>
      <rPr>
        <sz val="11"/>
        <color rgb="FF000000"/>
        <rFont val="Arial"/>
        <family val="2"/>
      </rPr>
      <t xml:space="preserve">: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>: Solicitudes de Logística para los Eventos</t>
    </r>
  </si>
  <si>
    <r>
      <t xml:space="preserve">1.04.1.1.7 </t>
    </r>
    <r>
      <rPr>
        <sz val="11"/>
        <color theme="1"/>
        <rFont val="Arial"/>
        <family val="2"/>
      </rPr>
      <t>Eventos Cívicos y Culturales realizados.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</si>
  <si>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 xml:space="preserve">Eventos Cívicos y Culturales realizados  </t>
    </r>
  </si>
  <si>
    <r>
      <t xml:space="preserve">1.04.1.1.7.1 </t>
    </r>
    <r>
      <rPr>
        <sz val="11"/>
        <color rgb="FF000000"/>
        <rFont val="Arial"/>
        <family val="2"/>
      </rPr>
      <t>Realización de conmemoraciones y celebraciones cívicas.</t>
    </r>
  </si>
  <si>
    <r>
      <rPr>
        <b/>
        <sz val="11"/>
        <color rgb="FF000000"/>
        <rFont val="Arial"/>
        <family val="2"/>
      </rPr>
      <t xml:space="preserve">PCCR= </t>
    </r>
    <r>
      <rPr>
        <sz val="11"/>
        <color rgb="FF000000"/>
        <rFont val="Arial"/>
        <family val="2"/>
      </rPr>
      <t xml:space="preserve">  Porcentaje de Conmemoraciones y Celebraciones Cívicas realizadas    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</si>
  <si>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Conmemoraciones y Celebraciones Cívicas</t>
    </r>
  </si>
  <si>
    <r>
      <t xml:space="preserve">1.04.1.1.7.2 </t>
    </r>
    <r>
      <rPr>
        <sz val="11"/>
        <rFont val="Arial"/>
        <family val="2"/>
      </rPr>
      <t xml:space="preserve">  Participación  Musical en Eventos. </t>
    </r>
  </si>
  <si>
    <r>
      <rPr>
        <b/>
        <sz val="11"/>
        <color rgb="FF000000"/>
        <rFont val="Arial"/>
        <family val="2"/>
      </rPr>
      <t>PMR</t>
    </r>
    <r>
      <rPr>
        <sz val="11"/>
        <color rgb="FF000000"/>
        <rFont val="Arial"/>
        <family val="2"/>
      </rPr>
      <t xml:space="preserve"> = Porcentaje de participaciones musicales realizadas.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</si>
  <si>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</t>
    </r>
    <r>
      <rPr>
        <sz val="11"/>
        <color rgb="FF000000"/>
        <rFont val="Arial"/>
        <family val="2"/>
      </rPr>
      <t>Participaciones Musicales</t>
    </r>
  </si>
  <si>
    <r>
      <t xml:space="preserve">1.04.1.1.7.3  </t>
    </r>
    <r>
      <rPr>
        <sz val="11"/>
        <color rgb="FF000000"/>
        <rFont val="Arial"/>
        <family val="2"/>
      </rPr>
      <t>Atención a Solicitudes para Eventos hacia Instituciones Externas</t>
    </r>
  </si>
  <si>
    <r>
      <t xml:space="preserve">PSEA= </t>
    </r>
    <r>
      <rPr>
        <sz val="11"/>
        <color rgb="FF000000"/>
        <rFont val="Arial"/>
        <family val="2"/>
      </rPr>
      <t xml:space="preserve">Porcentaje de solicitudes en Eventos Especiales atendidos  </t>
    </r>
    <r>
      <rPr>
        <b/>
        <sz val="11"/>
        <color rgb="FF000000"/>
        <rFont val="Arial"/>
        <family val="2"/>
      </rPr>
      <t xml:space="preserve">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</si>
  <si>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Solicitudes en Eventos Especiales</t>
    </r>
  </si>
  <si>
    <r>
      <t xml:space="preserve">1.04.1.1.8 </t>
    </r>
    <r>
      <rPr>
        <sz val="11"/>
        <color theme="1"/>
        <rFont val="Arial"/>
        <family val="2"/>
      </rPr>
      <t>Reportes de plantillas de personal municipal</t>
    </r>
  </si>
  <si>
    <r>
      <t xml:space="preserve">PPPME= </t>
    </r>
    <r>
      <rPr>
        <sz val="11"/>
        <color theme="1"/>
        <rFont val="Arial"/>
        <family val="2"/>
      </rPr>
      <t>Porcentaje de plantillas de personal municipal entregadas.</t>
    </r>
  </si>
  <si>
    <r>
      <t xml:space="preserve">UNIDAD DE MEDIDA DEL INDICADOR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                                             UNIDAD DE MEDIDA DE LA VARIABLE
</t>
    </r>
    <r>
      <rPr>
        <sz val="11"/>
        <color theme="1"/>
        <rFont val="Arial"/>
        <family val="2"/>
      </rPr>
      <t>Plantillas de personal municipal</t>
    </r>
  </si>
  <si>
    <r>
      <t xml:space="preserve">1.04.1.1.8.1. </t>
    </r>
    <r>
      <rPr>
        <sz val="11"/>
        <color theme="1"/>
        <rFont val="Arial"/>
        <family val="2"/>
      </rPr>
      <t>Atención de las incidencias enviadas por las Unidades Administrativas para actualizar la plantilla.</t>
    </r>
  </si>
  <si>
    <r>
      <rPr>
        <b/>
        <sz val="11"/>
        <color theme="1"/>
        <rFont val="Arial"/>
        <family val="2"/>
      </rPr>
      <t>PIA</t>
    </r>
    <r>
      <rPr>
        <sz val="11"/>
        <color theme="1"/>
        <rFont val="Arial"/>
        <family val="2"/>
      </rPr>
      <t>=  Porcentaje de incidencias (altas, bajas, modificaciones, cambios de puestos o salarios) atendidas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</si>
  <si>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Incidencias
</t>
    </r>
  </si>
  <si>
    <r>
      <t>1.04.1.1.8.2.</t>
    </r>
    <r>
      <rPr>
        <sz val="11"/>
        <color theme="1"/>
        <rFont val="Arial"/>
        <family val="2"/>
      </rPr>
      <t xml:space="preserve"> Elaboración de reportes de finiquito y/o liquidación, solicitados por las Unidades Administrativas.</t>
    </r>
  </si>
  <si>
    <r>
      <t xml:space="preserve">PRFLE= </t>
    </r>
    <r>
      <rPr>
        <sz val="11"/>
        <color theme="1"/>
        <rFont val="Arial"/>
        <family val="2"/>
      </rPr>
      <t>Porcentaje de reportes de finiquito y/o liquidación entregados.</t>
    </r>
  </si>
  <si>
    <r>
      <t xml:space="preserve">1.04.1.1.8.3.  </t>
    </r>
    <r>
      <rPr>
        <sz val="11"/>
        <color theme="1"/>
        <rFont val="Arial"/>
        <family val="2"/>
      </rPr>
      <t>Actualización de expedientes de personal activo y de baja por incidencias enviadas por las diferentes Unidades Administrativas.</t>
    </r>
  </si>
  <si>
    <r>
      <rPr>
        <b/>
        <sz val="11"/>
        <color theme="1"/>
        <rFont val="Arial"/>
        <family val="2"/>
      </rPr>
      <t>PEPIA=</t>
    </r>
    <r>
      <rPr>
        <sz val="11"/>
        <color theme="1"/>
        <rFont val="Arial"/>
        <family val="2"/>
      </rPr>
      <t xml:space="preserve"> Porcentaje de expedientes de personal por incidencias actualizados</t>
    </r>
  </si>
  <si>
    <r>
      <t xml:space="preserve">1.04.1.1.6 </t>
    </r>
    <r>
      <rPr>
        <sz val="11"/>
        <color rgb="FF000000"/>
        <rFont val="Arial"/>
        <family val="2"/>
      </rPr>
      <t>Servicios de mantenimiento y logística de eventos brindados.</t>
    </r>
  </si>
  <si>
    <r>
      <t>1.04.1.1</t>
    </r>
    <r>
      <rPr>
        <sz val="11"/>
        <rFont val="Arial"/>
        <family val="2"/>
      </rPr>
      <t xml:space="preserve"> Las dependencias e instituciones municipales optimizan los recursos para una administración eficiente impactando en los tres ordenes de gobierno.  </t>
    </r>
  </si>
  <si>
    <r>
      <rPr>
        <b/>
        <sz val="11"/>
        <rFont val="Arial"/>
        <family val="2"/>
      </rPr>
      <t>PRMS</t>
    </r>
    <r>
      <rPr>
        <sz val="11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Porcentaje de los recursos materiales y servicios suministrados. </t>
    </r>
  </si>
  <si>
    <r>
      <rPr>
        <b/>
        <sz val="11"/>
        <rFont val="Arial"/>
        <family val="2"/>
      </rPr>
      <t>PSAA:</t>
    </r>
    <r>
      <rPr>
        <sz val="11"/>
        <rFont val="Arial"/>
        <family val="2"/>
      </rPr>
      <t xml:space="preserve"> Porcentaje de solicitudes administrativas atendidas.</t>
    </r>
  </si>
  <si>
    <r>
      <rPr>
        <b/>
        <sz val="11"/>
        <rFont val="Arial"/>
        <family val="2"/>
      </rPr>
      <t>PGER:</t>
    </r>
    <r>
      <rPr>
        <sz val="11"/>
        <color theme="1"/>
        <rFont val="Arial"/>
        <family val="2"/>
      </rPr>
      <t xml:space="preserve"> Porcentaje de gestiones realizadas.</t>
    </r>
  </si>
  <si>
    <r>
      <rPr>
        <b/>
        <sz val="11"/>
        <color theme="1"/>
        <rFont val="Arial"/>
        <family val="2"/>
      </rPr>
      <t>PEEOMA:</t>
    </r>
    <r>
      <rPr>
        <sz val="11"/>
        <color theme="1"/>
        <rFont val="Arial"/>
        <family val="2"/>
      </rPr>
      <t xml:space="preserve"> Porcentaje de eventos especiales oficiales municipales atendidos</t>
    </r>
  </si>
  <si>
    <r>
      <rPr>
        <b/>
        <sz val="11"/>
        <color theme="1"/>
        <rFont val="Arial"/>
        <family val="2"/>
      </rPr>
      <t>PCAE:</t>
    </r>
    <r>
      <rPr>
        <sz val="11"/>
        <color theme="1"/>
        <rFont val="Arial"/>
        <family val="2"/>
      </rPr>
      <t xml:space="preserve"> Porcentaje de cumplimiento de los acuerdos establecidos. </t>
    </r>
  </si>
  <si>
    <r>
      <rPr>
        <b/>
        <sz val="11"/>
        <rFont val="Arial"/>
        <family val="2"/>
      </rPr>
      <t>PAORC: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Porcentaje de Avance en las operaciones de resguardo y control.</t>
    </r>
  </si>
  <si>
    <r>
      <rPr>
        <b/>
        <sz val="11"/>
        <color theme="1"/>
        <rFont val="Arial"/>
        <family val="2"/>
      </rPr>
      <t>PAMA:</t>
    </r>
    <r>
      <rPr>
        <sz val="11"/>
        <color theme="1"/>
        <rFont val="Arial"/>
        <family val="2"/>
      </rPr>
      <t xml:space="preserve"> Porcentaje de Avance en el Mantenimiento de las Áreas.</t>
    </r>
  </si>
  <si>
    <r>
      <rPr>
        <b/>
        <sz val="11"/>
        <color theme="1"/>
        <rFont val="Arial"/>
        <family val="2"/>
      </rPr>
      <t>PEABA:</t>
    </r>
    <r>
      <rPr>
        <sz val="11"/>
        <color theme="1"/>
        <rFont val="Arial"/>
        <family val="2"/>
      </rPr>
      <t xml:space="preserve"> Porcentaje de Avance en Expedientes Actualizados.</t>
    </r>
  </si>
  <si>
    <r>
      <rPr>
        <b/>
        <sz val="11"/>
        <color theme="1"/>
        <rFont val="Arial"/>
        <family val="2"/>
      </rPr>
      <t>PARB:</t>
    </r>
    <r>
      <rPr>
        <sz val="11"/>
        <color theme="1"/>
        <rFont val="Arial"/>
        <family val="2"/>
      </rPr>
      <t xml:space="preserve"> porcentaje de avance en regulacion de bienes</t>
    </r>
  </si>
  <si>
    <r>
      <rPr>
        <b/>
        <sz val="11"/>
        <color theme="1"/>
        <rFont val="Arial"/>
        <family val="2"/>
      </rPr>
      <t>PACB:</t>
    </r>
    <r>
      <rPr>
        <sz val="11"/>
        <color theme="1"/>
        <rFont val="Arial"/>
        <family val="2"/>
      </rPr>
      <t xml:space="preserve"> Porcentaje de Avance en Claves de Bienes </t>
    </r>
  </si>
  <si>
    <r>
      <rPr>
        <b/>
        <sz val="11"/>
        <color theme="1"/>
        <rFont val="Arial"/>
        <family val="2"/>
      </rPr>
      <t>PARI:</t>
    </r>
    <r>
      <rPr>
        <sz val="11"/>
        <color theme="1"/>
        <rFont val="Arial"/>
        <family val="2"/>
      </rPr>
      <t xml:space="preserve"> Porcentaje de Avance en los Resguardos e Inventarios </t>
    </r>
  </si>
  <si>
    <r>
      <rPr>
        <b/>
        <sz val="11"/>
        <color theme="1"/>
        <rFont val="Arial"/>
        <family val="2"/>
      </rPr>
      <t>PAEBA:</t>
    </r>
    <r>
      <rPr>
        <sz val="11"/>
        <color theme="1"/>
        <rFont val="Arial"/>
        <family val="2"/>
      </rPr>
      <t xml:space="preserve"> Porcentaje de avance en evaluaciones basadas en las auditorias 
</t>
    </r>
  </si>
  <si>
    <r>
      <rPr>
        <b/>
        <sz val="11"/>
        <rFont val="Arial"/>
        <family val="2"/>
      </rPr>
      <t xml:space="preserve">PPMP: </t>
    </r>
    <r>
      <rPr>
        <sz val="11"/>
        <color theme="1"/>
        <rFont val="Arial"/>
        <family val="2"/>
      </rPr>
      <t xml:space="preserve">Porcentaje de integrantes del personal municipal profesionalizado. </t>
    </r>
  </si>
  <si>
    <r>
      <rPr>
        <b/>
        <sz val="11"/>
        <color rgb="FF000000"/>
        <rFont val="Arial"/>
        <family val="2"/>
      </rPr>
      <t>PSI:</t>
    </r>
    <r>
      <rPr>
        <sz val="11"/>
        <color rgb="FF000000"/>
        <rFont val="Arial"/>
        <family val="2"/>
      </rPr>
      <t xml:space="preserve"> Porcentaje de sistemas informáticos.</t>
    </r>
  </si>
  <si>
    <r>
      <rPr>
        <b/>
        <sz val="11"/>
        <color rgb="FF000000"/>
        <rFont val="Arial"/>
        <family val="2"/>
      </rPr>
      <t>PSTA:</t>
    </r>
    <r>
      <rPr>
        <sz val="11"/>
        <color rgb="FF000000"/>
        <rFont val="Arial"/>
        <family val="2"/>
      </rPr>
      <t xml:space="preserve"> Porcentaje de servicios técnicos atendidos.</t>
    </r>
  </si>
  <si>
    <r>
      <rPr>
        <b/>
        <sz val="11"/>
        <color rgb="FF000000"/>
        <rFont val="Arial"/>
        <family val="2"/>
      </rPr>
      <t>PSML:</t>
    </r>
    <r>
      <rPr>
        <sz val="11"/>
        <color rgb="FF000000"/>
        <rFont val="Arial"/>
        <family val="2"/>
      </rPr>
      <t xml:space="preserve">Porcentaje de Servicios de mantenimiento y logística realizados. </t>
    </r>
  </si>
  <si>
    <r>
      <rPr>
        <b/>
        <sz val="11"/>
        <color rgb="FF000000"/>
        <rFont val="Arial"/>
        <family val="2"/>
      </rPr>
      <t>PSMR:</t>
    </r>
    <r>
      <rPr>
        <sz val="11"/>
        <color rgb="FF000000"/>
        <rFont val="Arial"/>
        <family val="2"/>
      </rPr>
      <t xml:space="preserve">Porcentaje de servicios de mantenimiento municipal realizados. </t>
    </r>
  </si>
  <si>
    <r>
      <rPr>
        <b/>
        <sz val="11"/>
        <color rgb="FF000000"/>
        <rFont val="Arial"/>
        <family val="2"/>
      </rPr>
      <t>PLEO:</t>
    </r>
    <r>
      <rPr>
        <sz val="11"/>
        <color rgb="FF000000"/>
        <rFont val="Arial"/>
        <family val="2"/>
      </rPr>
      <t xml:space="preserve"> Porcentaje de servicios de logística de los eventos oficiales especiales brindados</t>
    </r>
  </si>
  <si>
    <r>
      <t xml:space="preserve">                          </t>
    </r>
    <r>
      <rPr>
        <b/>
        <sz val="11"/>
        <color rgb="FF000000"/>
        <rFont val="Arial"/>
        <family val="2"/>
      </rPr>
      <t xml:space="preserve">                                 PSLA:</t>
    </r>
    <r>
      <rPr>
        <sz val="11"/>
        <color rgb="FF000000"/>
        <rFont val="Arial"/>
        <family val="2"/>
      </rPr>
      <t xml:space="preserve"> Porcentaje de solicitudes de Logística de Eventos atendidas           </t>
    </r>
  </si>
  <si>
    <r>
      <rPr>
        <b/>
        <sz val="11"/>
        <rFont val="Arial"/>
        <family val="2"/>
      </rPr>
      <t>PECR: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Porcentaje de Eventos Cívicos y Culturales realizados   </t>
    </r>
  </si>
  <si>
    <r>
      <rPr>
        <b/>
        <sz val="11"/>
        <color rgb="FF000000"/>
        <rFont val="Arial"/>
        <family val="2"/>
      </rPr>
      <t xml:space="preserve">PCCR: </t>
    </r>
    <r>
      <rPr>
        <sz val="11"/>
        <color rgb="FF000000"/>
        <rFont val="Arial"/>
        <family val="2"/>
      </rPr>
      <t xml:space="preserve">  Porcentaje de Conmemoraciones y Celebraciones Cívicas realizadas    </t>
    </r>
  </si>
  <si>
    <r>
      <rPr>
        <b/>
        <sz val="11"/>
        <color rgb="FF000000"/>
        <rFont val="Arial"/>
        <family val="2"/>
      </rPr>
      <t>PMR:</t>
    </r>
    <r>
      <rPr>
        <sz val="11"/>
        <color rgb="FF000000"/>
        <rFont val="Arial"/>
        <family val="2"/>
      </rPr>
      <t xml:space="preserve"> Porcentaje de participaciones musicales realizadas.</t>
    </r>
  </si>
  <si>
    <r>
      <rPr>
        <b/>
        <sz val="11"/>
        <rFont val="Arial"/>
        <family val="2"/>
      </rPr>
      <t>PSEA:</t>
    </r>
    <r>
      <rPr>
        <sz val="1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Porcentaje de solicitudes en Eventos Especiales atendidos  </t>
    </r>
    <r>
      <rPr>
        <b/>
        <sz val="11"/>
        <color rgb="FF000000"/>
        <rFont val="Arial"/>
        <family val="2"/>
      </rPr>
      <t xml:space="preserve"> </t>
    </r>
  </si>
  <si>
    <r>
      <rPr>
        <b/>
        <sz val="11"/>
        <rFont val="Arial"/>
        <family val="2"/>
      </rPr>
      <t>PPPME: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Porcentaje de plantillas de personal municipal entregadas.</t>
    </r>
  </si>
  <si>
    <r>
      <rPr>
        <b/>
        <sz val="11"/>
        <color theme="1"/>
        <rFont val="Arial"/>
        <family val="2"/>
      </rPr>
      <t>PIA:</t>
    </r>
    <r>
      <rPr>
        <sz val="11"/>
        <color theme="1"/>
        <rFont val="Arial"/>
        <family val="2"/>
      </rPr>
      <t xml:space="preserve">  Porcentaje de incidencias (altas, bajas, modificaciones, cambios de puestos o salarios) atendidas</t>
    </r>
  </si>
  <si>
    <r>
      <rPr>
        <b/>
        <sz val="11"/>
        <rFont val="Arial"/>
        <family val="2"/>
      </rPr>
      <t>PRFLE: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Porcentaje de reportes de finiquito y/o liquidación entregados.</t>
    </r>
  </si>
  <si>
    <r>
      <rPr>
        <b/>
        <sz val="11"/>
        <color theme="1"/>
        <rFont val="Arial"/>
        <family val="2"/>
      </rPr>
      <t>PEPIA:</t>
    </r>
    <r>
      <rPr>
        <sz val="11"/>
        <color theme="1"/>
        <rFont val="Arial"/>
        <family val="2"/>
      </rPr>
      <t xml:space="preserve"> Porcentaje de expedientes de personal por incidencias actualizados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</si>
  <si>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Finiquitos y/o liquidaciones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</si>
  <si>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Expedientes de personal
</t>
    </r>
  </si>
  <si>
    <r>
      <rPr>
        <b/>
        <sz val="11"/>
        <color theme="1"/>
        <rFont val="Arial"/>
        <family val="2"/>
      </rPr>
      <t xml:space="preserve">1.04.1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correcta optimización de los recursos, logrando con ello una administración eficiente que impacte en los tres ordenes de gobierno.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</si>
  <si>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 el 100% en la meta trimestral.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Se realizaron un total de 300 Servicios de mantenimiento y logística de 1,200 programados en todo el año; por lo que se obtiene un logro del 25%.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</si>
  <si>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logra el 71.67% en la meta trimestral al realizarse 215 servicios de mantenimiento de un total de 300 programados.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realizaron un total de 215 servicios de mantenimiento de 1200 programados ; por lo que se obtiene un logro del 17.92%.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</si>
  <si>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programaron metas para este trimestre.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En este trimestre no se tiene logro por que no se programo meta, por lo que  por lo que no hay avance respecto a la meta anual que es de 4  eventos oficiales.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</si>
  <si>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 el 100% en la meta trimestral al atender 250 solicitudes de logística de eventos de un total de 250 programados en este trimestre.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atendieron un total de 250 solicitudes de logística de eventos de 1000 programados durante el año ; por lo que se obtiene un logro del 25%.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</si>
  <si>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Este trimestre se supero la meta del trimestre con 5 convenios de colaboración  firmados con Instituciones Educativas,  de 4 que se tenian programadas, obteniendo un porcentaje de cumplimiento de 125%.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Se firmaron 5 convenios de colaboración con Instituciones educativas de las 10 programadas tieniendo un avance de 50% en el año, esto derivado alal interes de las instituciones educativas para renovar los convenios de colaboración en la Administración 202-2024.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</si>
  <si>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Durante el  inicio del presente año la planta laboral se ha mantenido fija lo qua ha permitido no tener tanta incidencia de personal y se logra el 89.87%, en la metra trimestral al atenderse 674 incidencias  de de personal de un total de 750 programadas.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En el primer trimestre 2022 se atendieron un total de 674 incidencias de personal de 3576 programadas; por lo que se obtiene un avance del 18.85%.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</si>
  <si>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Como resultado de de las adecuaciones al sistema OPERGOB para el presente año, durante el primer trimestre se acumularon finiquitos del 2021 en rezago, y se logra el 141.25% en la meta trimestral al atenderse 113 solicitudes  de un total de 80 programados.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En el primer trimestre 2022 se realizaron un total de 113 finiquitos de 705 programados durante el año; por lo que se obtiene un avance del 16.03%.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</si>
  <si>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>Durante el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inicio del presente año la planta laboral se ha mantenido fija lo qua ha permitido no tener tanta incidencia de personal y se logra el 89.87% en la meta trimestral al atenderse 674 incidencias  de un total de 750 programadas.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En el primer trimestre 2022 se actualizaron un total de 674 expedientes de personal de 3600 programados durante el año; por lo que se obtiene un avance del 18.72%.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</si>
  <si>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como resultado de algunas renuncias de funcionarios de mandos medios y superiores, se logra el 101.26% en la metra trimestral al atenderse 322 solicitudes  de un total de 318 programados.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En el primer trimestre 2022 se realizaron un total de 322 solicitudes de plantillas de 1272 programadas; por lo que se obtiene un avance del 25.31%.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</si>
  <si>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En este trimestre no hay ningun logro debido a que no se programó ningun evento especial en este período.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avance anual del  0%, esto porque los 3 eventos especiales oficiales municipales proyectados en 2022 se tienen programados para el segundo (1) y tercer trimestre (2).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</si>
  <si>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obtiene un 112.50% de logro en el trimestre al cumplir con la atención de 18 acuerdos establecidos de un total de 16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el transcurso de los tres primeros meses del año se ha dado cumplimiento a 18 acuerdos de 68 programados en 2022; por lo que el logro representa un 26.47 de avance% respecto a la meta anual.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</si>
  <si>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81.35% de la meta trimestral al cumplir con el suministro de 1,766 de 2,171 recursos materiales y servicios solicitados por las dependencias municipales.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logra un avance del 20.03% de la meta anual al cumplir con el suministro de 1,766 recursos materiales y servicios de 8,815 programados.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</si>
  <si>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117.50% de la meta al integrar 47 expedientes de un total de 40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lo que va del año se tiene un avance del 28.48% de la meta al integrar 47 expedientes de  un total de 165 programados.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</si>
  <si>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alcanza el 85% de la meta al atender 34 requisiciones para eventos de un total de 40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atendido 34 requisiciones para eventos de  un total de 165 programados durante todo el año.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</si>
  <si>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75.47% de la meta al elaborar 200 solicitudes de pago de un total de 265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alcance de la meta anual del 75.47% al elaborar 200 solicitudes de pago de  un total de 1,080 programados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</si>
  <si>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71.54% de la meta al dar atención a 93 siniestros reportados de un total de 130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atendido en lo que va del año 93 siniestros reportados de  un total de 520 programados en 2022 para un avance del 17.88%.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</si>
  <si>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Al término del primer trimestre se tiene un logro del 70.21% de la meta al realizar 660 revisiones del sistema de combustible de un total de 940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alcance de la meta anual del 17.19% al  realizar 660 revisiones del sistema de combustible  de  un total de 3,840 programadas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</si>
  <si>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71.79% de la meta trimestral al dar atención a 112 solicitudes de reparación de vehículos de un total de 156 programados en el primer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lo que va del año se tiene un avance del 17.36% de la meta al  al dar atención a 112 solicitudes de reparación de vehículos   de  un total de 645 programadas durante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</si>
  <si>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trimestral al realizar 2,504 operaciones de resguardo y control de bienes de un total de 2,504 operaciones programadas.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avance anual del 25% de la meta al realizar 2,504 operaciones de resguardo y control de bienes de  un total de 10,017 operaciones programadas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</si>
  <si>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50% de la meta al realizarse  solo 1 actividad de mantenimiento de 2 programados en el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12.50% de avance en la meta anual al realizarse 1 actividad de mantenimiento   de  un total de 8 programadas durante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</si>
  <si>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en el cumplimiento de la meta al realizar la actualización de 708 expedientes de bienes de un total de 708 programados durante este período.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logra un avance del  25% de la meta anual al concluir  la actualización de 708 expedientes de bienes   de  un total de 2,832 programados durante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</si>
  <si>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en la meta trimestral al poder regularizar 708 bienes inmuebles de un total de 708 programados.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En el transcurso de los tres primeros meses del año se han regularizado  708 bienes inmuebles de un total de 2,832 programados en 2022 ; por lo que se obtiene un avance del 25%.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</si>
  <si>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al generar 1,590 claves a bienes muebles de un total de 1,590 programados en el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podido generar  1,590 claves a bienes muebles   de  un total de 6,360 programadas en 2022, logrando así un avance del 25%.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</si>
  <si>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al realizarse 1,590 actividades de registro y control de resguardos e inventarios de bienes de 1,590 programados en el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logra un avance del 25% de la meta anual al realizarse 1,590  actividades de registro y control de resguardos e inventarios de bienes de  un total de 6,360 programadas.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</si>
  <si>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al realizarse 31 auditorias físicas de bienes muebles de 31 programadas durante  el primer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avanza a un 24.80% de la meta anual al realizarse 31 auditorias físicas de bienes muebles de  un total de 125 programadas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</si>
  <si>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obtuvo un 119.29% de logro en el trimestre al realizarse 1,515 gestiones de apoyos de un total de 1,270 programadas.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realizado un total de 1,515 gestiones de apoyos  de 5,240 programados en 2022; por lo que el logro representa un 28.91%.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</si>
  <si>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103.33% al atender 620 solicitudes administrativas y de logística de un total de 600 programadas.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Al término del primer trimestre se tiene un avance del 25.83% de la meta anual al atender 620 solicitudes administrativas y de logística de  un total de 2,400  programadas.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</si>
  <si>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 el 146.79% en la meta trimestral al brindar 1,029 Servicios de sistemas de información de un total de 701 programados; esto debido a remodelaciones realizadas en las oficinas de cada Dirección.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Se realizaron un total de 1,029 Servicios de sistemas de información de 2,806 programados en el 2022 ; por lo que se obtiene un logro del 36.67%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</si>
  <si>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aplicaron 305 evaluaciones a los servidores públicos de los 300 que se tenian programados, superando la meta en un 102%, derivado a que el personal se encuentra activo en su totalidad en sus centros de trabajo.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Se aplicaron un total de 305 evaluaciones a los servidores públicos de los 1200 que se tienen programados en el año para un avance del 25.42%.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</si>
  <si>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 el 107.69% en la meta trimestral al desarrollar y administrar 70 de 65  Sistemas Informáticos programados.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Se han desarrollado un total de 70  Sistemas Informáticos de 260 programados en 2022; por lo que se obtiene un avance del 26.92%.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</si>
  <si>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logra el 166.67% en la meta trimestral al proporcionar 750 servicios de soporte técnico de un total de 450 programados,  el excedente de la meta se deriba a cambios que se llevaron a cabo  en las áreas, a causa de las remodelaciones realizadas.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 Se han  realizado un total de 750 servicios de soporte técnico de un total de 1,800 programados durante el año; por lo que existe un avance del 41.67%.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</si>
  <si>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proporcionaron 278 servicios de Telecomunicaciones de un total de 250 programados, logrando así el 111.20% en la meta trimestral; este incremento sustancial en la meta es debido a cambios realizados en las oficinas, lo cual generó remodelaciones en la red.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han realizado 278   servicios de Telecomunicaciones de un total de 1,000  programados en el año ; por lo que se obtiene avance del 27.80%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</si>
  <si>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impartieron 33 cursos de capacitación a los servidores públicos de los 37 que estaban programados, obteniendo un porcentaje de cumplimiento de 89%, esto derivado del periodo vacional en el primer mes del año. 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Se impartieron un total de 33 cursos para los servidores públicos de los 150 que estaban programados en el año para un avance del 22%.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</si>
  <si>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capacitaron a 343 servidores públicos de los 375 que estaban programados capacitar, el porcentaje de cumplimiento fue de 91.47% ya que en algunos cursos no hubo participación del personal durante el primer del año por periodo vacacional.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capacitaron a 343 servidores públicos de 1500 que estaban programados capacitar  durane el año logrando un avance del 22.87%.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</si>
  <si>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realizaron 37 de los 40 eventos civicos -  culturales programados , esto por la pandemia del covid 19, ya que  a todo el personal de esta unidad  salio contagiado en Enero 2022.                                                  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realizaron 37 eventos civico - culturales de los 194 programados, obteniendo un avance el 19.07% de acuerdo a lo programado para este 2022.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</si>
  <si>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 Se realizaron 7 de los 10 eventos civicos programados,  ya que  todo el personal de esta unidad  salio contagiado de covid 19 en Enero 2022.                         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realizaron 7 eventos civicos de los 47 programados, obteniendo un avance el 14.89% de acuerdo a lo programado para este 2022.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</si>
  <si>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 Se realizaron las 25 participaciones programadas, cumpliendo así al 100% con lo programado.      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realizaron las 25 presentaciones programadas, obteniendo un avance del 20% de acuerdo a lo programado para este 2022.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</si>
  <si>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proporcionaron los 5 apoyos programadas, cumpliendo así al 100% con lo programado. 
</t>
    </r>
    <r>
      <rPr>
        <b/>
        <sz val="11"/>
        <color theme="1"/>
        <rFont val="Arial"/>
        <family val="2"/>
      </rPr>
      <t>Meta Anual:</t>
    </r>
    <r>
      <rPr>
        <sz val="11"/>
        <color theme="1"/>
        <rFont val="Arial"/>
        <family val="2"/>
      </rPr>
      <t xml:space="preserve"> Se proporcionaron los 5 apoyos programados, obteniendo un avance del 22.73% de acuerdo a lo programado para este 2022.</t>
    </r>
  </si>
  <si>
    <t>CLAVE Y NOMBRE DEL PPA: M-PPA 1.04 PROGRAMA DE ADMINISTRACIÓN DE BIENES Y SERVICIOS DEL MUNICIPIO</t>
  </si>
  <si>
    <t>ELABORÓ</t>
  </si>
  <si>
    <t>REVISÓ</t>
  </si>
  <si>
    <t>AUTORIZÓ</t>
  </si>
  <si>
    <t>C.P.  MARTHA PARROQUÍN PÉREZ</t>
  </si>
  <si>
    <t>M.C. ENRIQUE EDUARDO ENCALADA SÁNCHEZ
DIRECTOR DE PLANEACIÓN DE LA DGPM</t>
  </si>
  <si>
    <t>LIC. EUGENIO SEGURA VÁZQUEZ</t>
  </si>
  <si>
    <t>DIRECTOR DE PLANEACIÓN DE LA DGPM</t>
  </si>
  <si>
    <t xml:space="preserve">OFICIAL MAYOR </t>
  </si>
  <si>
    <r>
      <rPr>
        <b/>
        <sz val="11"/>
        <color theme="0"/>
        <rFont val="Arial"/>
        <family val="2"/>
      </rPr>
      <t xml:space="preserve">Meta Trimestral: </t>
    </r>
    <r>
      <rPr>
        <sz val="11"/>
        <color theme="0"/>
        <rFont val="Arial"/>
        <family val="2"/>
      </rPr>
      <t xml:space="preserve">Se obtuvo un 108.88% de logro en la meta trimestral al atenderse 14,457 solicitudes administrativas de un total de 13,278 programadas.
</t>
    </r>
    <r>
      <rPr>
        <b/>
        <sz val="11"/>
        <color theme="0"/>
        <rFont val="Arial"/>
        <family val="2"/>
      </rPr>
      <t xml:space="preserve">
Meta Anual: </t>
    </r>
    <r>
      <rPr>
        <sz val="11"/>
        <color theme="0"/>
        <rFont val="Arial"/>
        <family val="2"/>
      </rPr>
      <t>En los primeros tres meses del año se han atendido un total de 14,457 solicitudes administrativas de 54,700; por lo que el logro representa un avance del 26.43%.</t>
    </r>
  </si>
  <si>
    <r>
      <rPr>
        <b/>
        <sz val="11"/>
        <color theme="1"/>
        <rFont val="Arial"/>
        <family val="2"/>
      </rPr>
      <t>PSCSPM2:</t>
    </r>
    <r>
      <rPr>
        <sz val="11"/>
        <color theme="1"/>
        <rFont val="Arial"/>
        <family val="2"/>
      </rPr>
      <t xml:space="preserve"> Porcentaje de la población que se siente  </t>
    </r>
    <r>
      <rPr>
        <b/>
        <sz val="11"/>
        <color theme="1"/>
        <rFont val="Arial"/>
        <family val="2"/>
      </rPr>
      <t>satisfecha</t>
    </r>
    <r>
      <rPr>
        <sz val="11"/>
        <color theme="1"/>
        <rFont val="Arial"/>
        <family val="2"/>
      </rPr>
      <t xml:space="preserve"> con los servicios municipales de agua potable, drenaje y alcantarillado, alumbrado público, parques y jardines, recolección de basura, policía y mantenimiento de calles y avenidas.</t>
    </r>
  </si>
  <si>
    <r>
      <t xml:space="preserve">PECR= </t>
    </r>
    <r>
      <rPr>
        <sz val="11"/>
        <color theme="1"/>
        <rFont val="Arial"/>
        <family val="2"/>
      </rPr>
      <t xml:space="preserve">Porcentaje de Eventos Cívicos y Culturales realizados   </t>
    </r>
  </si>
  <si>
    <t>QUEDA PENDIENTE EL LLENADO DE ESTE APARTADO, DEBIDO A QUE LA DIRECCIÓN FINANCIERA AUN NO EMITE LOS REPORTES DE GASTOS CORRESPONDIENTES AL PRIMER TRIMESTRE 2022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</si>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</sst>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theme="0" tint="-0.14999847407452621"/>
        <bgColor rgb="FFF4B083"/>
      </patternFill>
    </fill>
    <fill>
      <patternFill patternType="solid">
        <fgColor theme="0"/>
        <bgColor rgb="FFF2F2F2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hair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hair">
        <color indexed="64"/>
      </bottom>
      <diagonal/>
    </border>
    <border>
      <left style="medium">
        <color indexed="64"/>
      </left>
      <right style="dashed">
        <color theme="1"/>
      </right>
      <top/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indexed="64"/>
      </bottom>
      <diagonal/>
    </border>
    <border>
      <left style="dashed">
        <color theme="1"/>
      </left>
      <right style="medium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medium">
        <color indexed="64"/>
      </left>
      <right style="dashed">
        <color theme="1"/>
      </right>
      <top style="dash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ashed">
        <color indexed="64"/>
      </bottom>
      <diagonal/>
    </border>
    <border>
      <left style="medium">
        <color theme="1"/>
      </left>
      <right style="medium">
        <color indexed="64"/>
      </right>
      <top style="dashed">
        <color indexed="64"/>
      </top>
      <bottom style="medium">
        <color theme="1"/>
      </bottom>
      <diagonal/>
    </border>
    <border>
      <left style="medium">
        <color indexed="64"/>
      </left>
      <right style="dashed">
        <color theme="1"/>
      </right>
      <top style="dashed">
        <color indexed="64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indexed="64"/>
      </top>
      <bottom style="medium">
        <color theme="1"/>
      </bottom>
      <diagonal/>
    </border>
    <border>
      <left style="dashed">
        <color theme="1"/>
      </left>
      <right style="medium">
        <color indexed="64"/>
      </right>
      <top style="dashed">
        <color indexed="64"/>
      </top>
      <bottom style="medium">
        <color theme="1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theme="1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theme="1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7">
    <xf numFmtId="0" fontId="0" fillId="0" borderId="0" xfId="0"/>
    <xf numFmtId="10" fontId="0" fillId="6" borderId="51" xfId="0" applyNumberFormat="1" applyFill="1" applyBorder="1" applyAlignment="1">
      <alignment horizontal="center" vertical="center" wrapText="1"/>
    </xf>
    <xf numFmtId="10" fontId="0" fillId="6" borderId="52" xfId="0" applyNumberFormat="1" applyFill="1" applyBorder="1" applyAlignment="1">
      <alignment horizontal="center" vertical="center" wrapText="1"/>
    </xf>
    <xf numFmtId="10" fontId="4" fillId="7" borderId="20" xfId="0" applyNumberFormat="1" applyFont="1" applyFill="1" applyBorder="1" applyAlignment="1">
      <alignment horizontal="center" vertical="center" wrapText="1"/>
    </xf>
    <xf numFmtId="10" fontId="4" fillId="7" borderId="60" xfId="0" applyNumberFormat="1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top" wrapText="1"/>
    </xf>
    <xf numFmtId="0" fontId="9" fillId="8" borderId="37" xfId="0" applyFont="1" applyFill="1" applyBorder="1" applyAlignment="1">
      <alignment horizontal="center" vertical="top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6" fillId="5" borderId="50" xfId="0" applyNumberFormat="1" applyFont="1" applyFill="1" applyBorder="1" applyAlignment="1">
      <alignment horizontal="center" vertical="center" wrapText="1"/>
    </xf>
    <xf numFmtId="3" fontId="6" fillId="5" borderId="51" xfId="0" applyNumberFormat="1" applyFont="1" applyFill="1" applyBorder="1" applyAlignment="1">
      <alignment horizontal="center" vertical="center" wrapText="1"/>
    </xf>
    <xf numFmtId="3" fontId="6" fillId="5" borderId="52" xfId="0" applyNumberFormat="1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 wrapText="1"/>
    </xf>
    <xf numFmtId="0" fontId="6" fillId="5" borderId="52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64" fontId="4" fillId="2" borderId="5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justify" vertical="center" wrapText="1"/>
    </xf>
    <xf numFmtId="0" fontId="2" fillId="9" borderId="2" xfId="0" applyFont="1" applyFill="1" applyBorder="1" applyAlignment="1">
      <alignment horizontal="center" vertical="center" wrapText="1"/>
    </xf>
    <xf numFmtId="3" fontId="2" fillId="9" borderId="49" xfId="0" applyNumberFormat="1" applyFont="1" applyFill="1" applyBorder="1" applyAlignment="1">
      <alignment horizontal="center" vertical="center" wrapText="1"/>
    </xf>
    <xf numFmtId="3" fontId="2" fillId="9" borderId="12" xfId="0" applyNumberFormat="1" applyFont="1" applyFill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3" fontId="2" fillId="9" borderId="13" xfId="0" applyNumberFormat="1" applyFont="1" applyFill="1" applyBorder="1" applyAlignment="1">
      <alignment horizontal="center" vertical="center" wrapText="1"/>
    </xf>
    <xf numFmtId="3" fontId="2" fillId="9" borderId="50" xfId="0" applyNumberFormat="1" applyFont="1" applyFill="1" applyBorder="1" applyAlignment="1">
      <alignment horizontal="center" vertical="center" wrapText="1"/>
    </xf>
    <xf numFmtId="3" fontId="2" fillId="9" borderId="51" xfId="0" applyNumberFormat="1" applyFont="1" applyFill="1" applyBorder="1" applyAlignment="1">
      <alignment horizontal="center" vertical="center" wrapText="1"/>
    </xf>
    <xf numFmtId="3" fontId="2" fillId="9" borderId="52" xfId="0" applyNumberFormat="1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164" fontId="4" fillId="9" borderId="58" xfId="1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64" fontId="4" fillId="9" borderId="59" xfId="1" applyNumberFormat="1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10" fontId="4" fillId="9" borderId="19" xfId="0" applyNumberFormat="1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justify" vertical="center" wrapText="1"/>
    </xf>
    <xf numFmtId="0" fontId="2" fillId="9" borderId="50" xfId="0" applyFont="1" applyFill="1" applyBorder="1" applyAlignment="1">
      <alignment horizontal="left" vertical="center" wrapText="1"/>
    </xf>
    <xf numFmtId="0" fontId="2" fillId="9" borderId="51" xfId="0" applyFont="1" applyFill="1" applyBorder="1" applyAlignment="1">
      <alignment horizontal="left" vertical="center" wrapText="1"/>
    </xf>
    <xf numFmtId="0" fontId="2" fillId="9" borderId="52" xfId="0" applyFont="1" applyFill="1" applyBorder="1" applyAlignment="1">
      <alignment horizontal="left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justify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vertical="center" wrapText="1"/>
    </xf>
    <xf numFmtId="0" fontId="2" fillId="9" borderId="62" xfId="0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vertical="center" wrapText="1"/>
    </xf>
    <xf numFmtId="3" fontId="6" fillId="5" borderId="42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2" fontId="4" fillId="9" borderId="50" xfId="2" applyNumberFormat="1" applyFont="1" applyFill="1" applyBorder="1" applyAlignment="1">
      <alignment horizontal="center" vertical="center" wrapText="1"/>
    </xf>
    <xf numFmtId="2" fontId="2" fillId="2" borderId="51" xfId="2" applyNumberFormat="1" applyFont="1" applyFill="1" applyBorder="1" applyAlignment="1">
      <alignment horizontal="center" vertical="center" wrapText="1"/>
    </xf>
    <xf numFmtId="2" fontId="2" fillId="2" borderId="52" xfId="2" applyNumberFormat="1" applyFont="1" applyFill="1" applyBorder="1" applyAlignment="1">
      <alignment horizontal="center" vertical="center" wrapText="1"/>
    </xf>
    <xf numFmtId="2" fontId="4" fillId="9" borderId="50" xfId="0" applyNumberFormat="1" applyFont="1" applyFill="1" applyBorder="1" applyAlignment="1">
      <alignment horizontal="center" vertical="center" wrapText="1"/>
    </xf>
    <xf numFmtId="2" fontId="2" fillId="2" borderId="51" xfId="0" applyNumberFormat="1" applyFont="1" applyFill="1" applyBorder="1" applyAlignment="1">
      <alignment horizontal="center" vertical="center" wrapText="1"/>
    </xf>
    <xf numFmtId="2" fontId="4" fillId="9" borderId="51" xfId="0" applyNumberFormat="1" applyFont="1" applyFill="1" applyBorder="1" applyAlignment="1">
      <alignment horizontal="center" vertical="center" wrapText="1"/>
    </xf>
    <xf numFmtId="2" fontId="2" fillId="2" borderId="52" xfId="0" applyNumberFormat="1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2" fontId="1" fillId="2" borderId="49" xfId="2" applyNumberFormat="1" applyFont="1" applyFill="1" applyBorder="1" applyAlignment="1">
      <alignment horizontal="center" vertical="center" wrapText="1"/>
    </xf>
    <xf numFmtId="0" fontId="2" fillId="9" borderId="66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justify" vertical="center" wrapText="1"/>
    </xf>
    <xf numFmtId="10" fontId="4" fillId="9" borderId="50" xfId="0" applyNumberFormat="1" applyFont="1" applyFill="1" applyBorder="1" applyAlignment="1">
      <alignment horizontal="center" vertical="center" wrapText="1"/>
    </xf>
    <xf numFmtId="10" fontId="2" fillId="2" borderId="51" xfId="0" applyNumberFormat="1" applyFont="1" applyFill="1" applyBorder="1" applyAlignment="1">
      <alignment horizontal="center" vertical="center" wrapText="1"/>
    </xf>
    <xf numFmtId="10" fontId="2" fillId="2" borderId="52" xfId="0" applyNumberFormat="1" applyFont="1" applyFill="1" applyBorder="1" applyAlignment="1">
      <alignment horizontal="center" vertical="center" wrapText="1"/>
    </xf>
    <xf numFmtId="10" fontId="4" fillId="9" borderId="43" xfId="0" applyNumberFormat="1" applyFont="1" applyFill="1" applyBorder="1" applyAlignment="1">
      <alignment horizontal="center" vertical="center" wrapText="1"/>
    </xf>
    <xf numFmtId="10" fontId="4" fillId="9" borderId="44" xfId="0" applyNumberFormat="1" applyFont="1" applyFill="1" applyBorder="1" applyAlignment="1">
      <alignment horizontal="center" vertical="center" wrapText="1"/>
    </xf>
    <xf numFmtId="10" fontId="4" fillId="9" borderId="51" xfId="0" applyNumberFormat="1" applyFont="1" applyFill="1" applyBorder="1" applyAlignment="1">
      <alignment horizontal="center" vertical="center" wrapText="1"/>
    </xf>
    <xf numFmtId="2" fontId="4" fillId="9" borderId="51" xfId="2" applyNumberFormat="1" applyFont="1" applyFill="1" applyBorder="1" applyAlignment="1">
      <alignment horizontal="center" vertical="center" wrapText="1"/>
    </xf>
    <xf numFmtId="10" fontId="1" fillId="2" borderId="64" xfId="0" applyNumberFormat="1" applyFont="1" applyFill="1" applyBorder="1" applyAlignment="1">
      <alignment horizontal="center" vertical="center" wrapText="1"/>
    </xf>
    <xf numFmtId="10" fontId="2" fillId="2" borderId="44" xfId="0" applyNumberFormat="1" applyFont="1" applyFill="1" applyBorder="1" applyAlignment="1">
      <alignment horizontal="center" vertical="center" wrapText="1"/>
    </xf>
    <xf numFmtId="10" fontId="2" fillId="2" borderId="45" xfId="0" applyNumberFormat="1" applyFont="1" applyFill="1" applyBorder="1" applyAlignment="1">
      <alignment horizontal="center" vertical="center" wrapText="1"/>
    </xf>
    <xf numFmtId="10" fontId="1" fillId="2" borderId="49" xfId="0" applyNumberFormat="1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justify" vertical="center" wrapText="1"/>
    </xf>
    <xf numFmtId="0" fontId="5" fillId="10" borderId="69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2" fillId="9" borderId="51" xfId="0" applyFont="1" applyFill="1" applyBorder="1" applyAlignment="1">
      <alignment horizontal="justify" vertical="center" wrapText="1"/>
    </xf>
    <xf numFmtId="0" fontId="2" fillId="9" borderId="70" xfId="0" applyFont="1" applyFill="1" applyBorder="1" applyAlignment="1">
      <alignment horizontal="justify" vertical="center" wrapText="1"/>
    </xf>
    <xf numFmtId="0" fontId="1" fillId="9" borderId="71" xfId="0" applyFont="1" applyFill="1" applyBorder="1" applyAlignment="1">
      <alignment horizontal="justify"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17" fillId="9" borderId="2" xfId="0" applyFont="1" applyFill="1" applyBorder="1" applyAlignment="1">
      <alignment horizontal="justify" vertical="center" wrapText="1"/>
    </xf>
    <xf numFmtId="0" fontId="1" fillId="9" borderId="72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justify" vertical="center" wrapText="1"/>
    </xf>
    <xf numFmtId="0" fontId="2" fillId="9" borderId="73" xfId="0" applyFont="1" applyFill="1" applyBorder="1" applyAlignment="1">
      <alignment horizontal="justify" vertical="center" wrapText="1"/>
    </xf>
    <xf numFmtId="0" fontId="2" fillId="9" borderId="73" xfId="0" applyFont="1" applyFill="1" applyBorder="1" applyAlignment="1">
      <alignment horizontal="center" vertical="center" wrapText="1"/>
    </xf>
    <xf numFmtId="0" fontId="1" fillId="9" borderId="75" xfId="0" applyFont="1" applyFill="1" applyBorder="1" applyAlignment="1">
      <alignment horizontal="center" vertical="center" wrapText="1"/>
    </xf>
    <xf numFmtId="0" fontId="17" fillId="11" borderId="76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7" fillId="11" borderId="77" xfId="0" applyFont="1" applyFill="1" applyBorder="1" applyAlignment="1">
      <alignment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vertical="center" wrapText="1"/>
    </xf>
    <xf numFmtId="0" fontId="1" fillId="9" borderId="78" xfId="0" applyFont="1" applyFill="1" applyBorder="1" applyAlignment="1">
      <alignment horizontal="center" vertical="center" wrapText="1"/>
    </xf>
    <xf numFmtId="0" fontId="17" fillId="12" borderId="79" xfId="0" applyFont="1" applyFill="1" applyBorder="1" applyAlignment="1">
      <alignment vertical="center" wrapText="1"/>
    </xf>
    <xf numFmtId="0" fontId="2" fillId="9" borderId="79" xfId="0" applyFont="1" applyFill="1" applyBorder="1" applyAlignment="1">
      <alignment horizontal="center" vertical="center" wrapText="1"/>
    </xf>
    <xf numFmtId="3" fontId="2" fillId="9" borderId="81" xfId="0" applyNumberFormat="1" applyFont="1" applyFill="1" applyBorder="1" applyAlignment="1">
      <alignment horizontal="center" vertical="center" wrapText="1"/>
    </xf>
    <xf numFmtId="3" fontId="2" fillId="9" borderId="78" xfId="0" applyNumberFormat="1" applyFont="1" applyFill="1" applyBorder="1" applyAlignment="1">
      <alignment horizontal="center" vertical="center" wrapText="1"/>
    </xf>
    <xf numFmtId="3" fontId="2" fillId="9" borderId="79" xfId="0" applyNumberFormat="1" applyFont="1" applyFill="1" applyBorder="1" applyAlignment="1">
      <alignment horizontal="center" vertical="center" wrapText="1"/>
    </xf>
    <xf numFmtId="3" fontId="2" fillId="9" borderId="82" xfId="0" applyNumberFormat="1" applyFont="1" applyFill="1" applyBorder="1" applyAlignment="1">
      <alignment horizontal="center" vertical="center" wrapText="1"/>
    </xf>
    <xf numFmtId="3" fontId="2" fillId="9" borderId="83" xfId="0" applyNumberFormat="1" applyFont="1" applyFill="1" applyBorder="1" applyAlignment="1">
      <alignment horizontal="center" vertical="center" wrapText="1"/>
    </xf>
    <xf numFmtId="3" fontId="2" fillId="9" borderId="84" xfId="0" applyNumberFormat="1" applyFont="1" applyFill="1" applyBorder="1" applyAlignment="1">
      <alignment horizontal="center" vertical="center" wrapText="1"/>
    </xf>
    <xf numFmtId="3" fontId="2" fillId="9" borderId="85" xfId="0" applyNumberFormat="1" applyFont="1" applyFill="1" applyBorder="1" applyAlignment="1">
      <alignment horizontal="center" vertical="center" wrapText="1"/>
    </xf>
    <xf numFmtId="10" fontId="0" fillId="6" borderId="84" xfId="0" applyNumberFormat="1" applyFill="1" applyBorder="1" applyAlignment="1">
      <alignment horizontal="center" vertical="center" wrapText="1"/>
    </xf>
    <xf numFmtId="10" fontId="0" fillId="6" borderId="85" xfId="0" applyNumberFormat="1" applyFill="1" applyBorder="1" applyAlignment="1">
      <alignment horizontal="center" vertical="center" wrapText="1"/>
    </xf>
    <xf numFmtId="0" fontId="2" fillId="9" borderId="83" xfId="0" applyFont="1" applyFill="1" applyBorder="1" applyAlignment="1">
      <alignment horizontal="left" vertical="center" wrapText="1"/>
    </xf>
    <xf numFmtId="0" fontId="2" fillId="9" borderId="84" xfId="0" applyFont="1" applyFill="1" applyBorder="1" applyAlignment="1">
      <alignment horizontal="left" vertical="center" wrapText="1"/>
    </xf>
    <xf numFmtId="0" fontId="2" fillId="9" borderId="85" xfId="0" applyFont="1" applyFill="1" applyBorder="1" applyAlignment="1">
      <alignment horizontal="left" vertical="center" wrapText="1"/>
    </xf>
    <xf numFmtId="0" fontId="2" fillId="9" borderId="87" xfId="0" applyFont="1" applyFill="1" applyBorder="1" applyAlignment="1">
      <alignment horizontal="left" vertical="center" wrapText="1"/>
    </xf>
    <xf numFmtId="0" fontId="3" fillId="12" borderId="87" xfId="0" applyFont="1" applyFill="1" applyBorder="1" applyAlignment="1">
      <alignment horizontal="left" vertical="center" wrapText="1"/>
    </xf>
    <xf numFmtId="0" fontId="17" fillId="12" borderId="87" xfId="0" applyFont="1" applyFill="1" applyBorder="1" applyAlignment="1">
      <alignment horizontal="left" vertical="center" wrapText="1"/>
    </xf>
    <xf numFmtId="0" fontId="17" fillId="12" borderId="89" xfId="0" applyFont="1" applyFill="1" applyBorder="1" applyAlignment="1">
      <alignment horizontal="left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87" xfId="0" applyFont="1" applyFill="1" applyBorder="1" applyAlignment="1">
      <alignment horizontal="left" vertical="center" wrapText="1"/>
    </xf>
    <xf numFmtId="0" fontId="2" fillId="2" borderId="87" xfId="0" applyFont="1" applyFill="1" applyBorder="1" applyAlignment="1">
      <alignment horizontal="left" vertical="center" wrapText="1"/>
    </xf>
    <xf numFmtId="0" fontId="1" fillId="2" borderId="87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justify" vertical="center" wrapText="1"/>
    </xf>
    <xf numFmtId="0" fontId="1" fillId="9" borderId="91" xfId="0" applyFont="1" applyFill="1" applyBorder="1" applyAlignment="1">
      <alignment horizontal="center" vertical="center" wrapText="1"/>
    </xf>
    <xf numFmtId="0" fontId="3" fillId="9" borderId="92" xfId="0" applyFont="1" applyFill="1" applyBorder="1" applyAlignment="1">
      <alignment horizontal="justify" vertical="center" wrapText="1"/>
    </xf>
    <xf numFmtId="0" fontId="2" fillId="9" borderId="92" xfId="0" applyFont="1" applyFill="1" applyBorder="1" applyAlignment="1">
      <alignment horizontal="justify" vertical="center" wrapText="1"/>
    </xf>
    <xf numFmtId="0" fontId="2" fillId="9" borderId="9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vertical="center" wrapText="1"/>
    </xf>
    <xf numFmtId="0" fontId="17" fillId="13" borderId="3" xfId="0" applyFont="1" applyFill="1" applyBorder="1" applyAlignment="1">
      <alignment vertical="center" wrapText="1"/>
    </xf>
    <xf numFmtId="0" fontId="17" fillId="13" borderId="90" xfId="0" applyFont="1" applyFill="1" applyBorder="1" applyAlignment="1">
      <alignment horizontal="left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left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vertical="center" wrapText="1"/>
    </xf>
    <xf numFmtId="0" fontId="1" fillId="9" borderId="97" xfId="0" applyFont="1" applyFill="1" applyBorder="1" applyAlignment="1">
      <alignment horizontal="center" vertical="center" wrapText="1"/>
    </xf>
    <xf numFmtId="0" fontId="17" fillId="11" borderId="79" xfId="0" applyFont="1" applyFill="1" applyBorder="1" applyAlignment="1">
      <alignment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left" vertical="center" wrapText="1"/>
    </xf>
    <xf numFmtId="3" fontId="2" fillId="2" borderId="81" xfId="0" applyNumberFormat="1" applyFont="1" applyFill="1" applyBorder="1" applyAlignment="1">
      <alignment horizontal="center" vertical="center" wrapText="1"/>
    </xf>
    <xf numFmtId="3" fontId="2" fillId="2" borderId="78" xfId="0" applyNumberFormat="1" applyFont="1" applyFill="1" applyBorder="1" applyAlignment="1">
      <alignment horizontal="center" vertical="center" wrapText="1"/>
    </xf>
    <xf numFmtId="3" fontId="2" fillId="2" borderId="79" xfId="0" applyNumberFormat="1" applyFont="1" applyFill="1" applyBorder="1" applyAlignment="1">
      <alignment horizontal="center" vertical="center" wrapText="1"/>
    </xf>
    <xf numFmtId="3" fontId="2" fillId="2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3" fontId="2" fillId="2" borderId="84" xfId="0" applyNumberFormat="1" applyFont="1" applyFill="1" applyBorder="1" applyAlignment="1">
      <alignment horizontal="center" vertical="center" wrapText="1"/>
    </xf>
    <xf numFmtId="3" fontId="2" fillId="2" borderId="85" xfId="0" applyNumberFormat="1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left" vertical="center" wrapText="1"/>
    </xf>
    <xf numFmtId="0" fontId="2" fillId="2" borderId="84" xfId="0" applyFont="1" applyFill="1" applyBorder="1" applyAlignment="1">
      <alignment horizontal="left" vertical="center" wrapText="1"/>
    </xf>
    <xf numFmtId="0" fontId="2" fillId="2" borderId="85" xfId="0" applyFont="1" applyFill="1" applyBorder="1" applyAlignment="1">
      <alignment horizontal="left" vertical="center" wrapText="1"/>
    </xf>
    <xf numFmtId="0" fontId="10" fillId="4" borderId="65" xfId="0" applyFont="1" applyFill="1" applyBorder="1" applyAlignment="1">
      <alignment horizontal="left" vertical="center" wrapText="1"/>
    </xf>
    <xf numFmtId="0" fontId="2" fillId="4" borderId="6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4" borderId="0" xfId="0" applyFill="1"/>
    <xf numFmtId="10" fontId="0" fillId="14" borderId="84" xfId="0" applyNumberFormat="1" applyFill="1" applyBorder="1" applyAlignment="1">
      <alignment horizontal="center" vertical="center" wrapText="1"/>
    </xf>
    <xf numFmtId="10" fontId="0" fillId="14" borderId="85" xfId="0" applyNumberFormat="1" applyFill="1" applyBorder="1" applyAlignment="1">
      <alignment horizontal="center" vertical="center" wrapText="1"/>
    </xf>
    <xf numFmtId="10" fontId="0" fillId="14" borderId="103" xfId="0" applyNumberFormat="1" applyFill="1" applyBorder="1" applyAlignment="1">
      <alignment horizontal="center" vertical="center" wrapText="1"/>
    </xf>
    <xf numFmtId="10" fontId="0" fillId="14" borderId="104" xfId="0" applyNumberForma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vertical="center" wrapText="1"/>
    </xf>
    <xf numFmtId="0" fontId="1" fillId="2" borderId="65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justify" vertical="center" wrapText="1"/>
    </xf>
    <xf numFmtId="0" fontId="1" fillId="9" borderId="65" xfId="0" applyFont="1" applyFill="1" applyBorder="1" applyAlignment="1">
      <alignment horizontal="justify" vertical="center" wrapText="1"/>
    </xf>
    <xf numFmtId="0" fontId="1" fillId="9" borderId="65" xfId="0" applyFont="1" applyFill="1" applyBorder="1" applyAlignment="1">
      <alignment horizontal="left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1" fillId="9" borderId="7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justify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 wrapText="1"/>
    </xf>
    <xf numFmtId="3" fontId="2" fillId="9" borderId="98" xfId="0" applyNumberFormat="1" applyFont="1" applyFill="1" applyBorder="1" applyAlignment="1">
      <alignment horizontal="center" vertical="center" wrapText="1"/>
    </xf>
    <xf numFmtId="3" fontId="2" fillId="9" borderId="99" xfId="0" applyNumberFormat="1" applyFont="1" applyFill="1" applyBorder="1" applyAlignment="1">
      <alignment horizontal="center" vertical="center" wrapText="1"/>
    </xf>
    <xf numFmtId="3" fontId="2" fillId="9" borderId="100" xfId="0" applyNumberFormat="1" applyFont="1" applyFill="1" applyBorder="1" applyAlignment="1">
      <alignment horizontal="center" vertical="center" wrapText="1"/>
    </xf>
    <xf numFmtId="3" fontId="2" fillId="9" borderId="101" xfId="0" applyNumberFormat="1" applyFont="1" applyFill="1" applyBorder="1" applyAlignment="1">
      <alignment horizontal="center" vertical="center" wrapText="1"/>
    </xf>
    <xf numFmtId="3" fontId="2" fillId="9" borderId="102" xfId="0" applyNumberFormat="1" applyFont="1" applyFill="1" applyBorder="1" applyAlignment="1">
      <alignment horizontal="center" vertical="center" wrapText="1"/>
    </xf>
    <xf numFmtId="3" fontId="2" fillId="9" borderId="103" xfId="0" applyNumberFormat="1" applyFont="1" applyFill="1" applyBorder="1" applyAlignment="1">
      <alignment horizontal="center" vertical="center" wrapText="1"/>
    </xf>
    <xf numFmtId="3" fontId="2" fillId="9" borderId="104" xfId="0" applyNumberFormat="1" applyFont="1" applyFill="1" applyBorder="1" applyAlignment="1">
      <alignment horizontal="center" vertical="center" wrapText="1"/>
    </xf>
    <xf numFmtId="0" fontId="2" fillId="9" borderId="103" xfId="0" applyFont="1" applyFill="1" applyBorder="1" applyAlignment="1">
      <alignment horizontal="left" vertical="center" wrapText="1"/>
    </xf>
    <xf numFmtId="0" fontId="2" fillId="9" borderId="104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9" fontId="0" fillId="0" borderId="1" xfId="2" applyFont="1" applyBorder="1" applyAlignment="1">
      <alignment horizontal="justify" vertical="top" wrapText="1"/>
    </xf>
    <xf numFmtId="9" fontId="0" fillId="0" borderId="19" xfId="2" applyFont="1" applyBorder="1" applyAlignment="1">
      <alignment horizontal="justify" vertical="top" wrapText="1"/>
    </xf>
    <xf numFmtId="9" fontId="0" fillId="2" borderId="1" xfId="2" applyFont="1" applyFill="1" applyBorder="1" applyAlignment="1">
      <alignment horizontal="justify" vertical="top" wrapText="1"/>
    </xf>
    <xf numFmtId="0" fontId="7" fillId="3" borderId="51" xfId="0" applyFont="1" applyFill="1" applyBorder="1" applyAlignment="1">
      <alignment horizontal="left" vertical="center" wrapText="1"/>
    </xf>
    <xf numFmtId="0" fontId="7" fillId="9" borderId="51" xfId="0" applyFont="1" applyFill="1" applyBorder="1" applyAlignment="1">
      <alignment horizontal="left" vertical="center" wrapText="1"/>
    </xf>
    <xf numFmtId="0" fontId="7" fillId="9" borderId="105" xfId="0" applyFont="1" applyFill="1" applyBorder="1" applyAlignment="1">
      <alignment horizontal="justify" vertical="top" wrapText="1"/>
    </xf>
    <xf numFmtId="0" fontId="0" fillId="3" borderId="51" xfId="0" applyFont="1" applyFill="1" applyBorder="1" applyAlignment="1">
      <alignment horizontal="left" vertical="center" wrapText="1"/>
    </xf>
    <xf numFmtId="0" fontId="0" fillId="9" borderId="51" xfId="0" applyFont="1" applyFill="1" applyBorder="1" applyAlignment="1">
      <alignment horizontal="left" vertical="center" wrapText="1"/>
    </xf>
    <xf numFmtId="0" fontId="2" fillId="2" borderId="106" xfId="0" applyFont="1" applyFill="1" applyBorder="1" applyAlignment="1">
      <alignment horizontal="left" vertical="center" wrapText="1"/>
    </xf>
    <xf numFmtId="0" fontId="2" fillId="9" borderId="65" xfId="0" applyFont="1" applyFill="1" applyBorder="1" applyAlignment="1">
      <alignment horizontal="justify" vertical="center" wrapText="1"/>
    </xf>
    <xf numFmtId="0" fontId="2" fillId="9" borderId="62" xfId="0" applyFont="1" applyFill="1" applyBorder="1" applyAlignment="1">
      <alignment horizontal="justify" vertical="center" wrapText="1"/>
    </xf>
    <xf numFmtId="0" fontId="19" fillId="0" borderId="0" xfId="0" applyFont="1"/>
    <xf numFmtId="0" fontId="20" fillId="0" borderId="0" xfId="0" applyFont="1"/>
    <xf numFmtId="0" fontId="20" fillId="0" borderId="107" xfId="0" applyFont="1" applyBorder="1"/>
    <xf numFmtId="0" fontId="20" fillId="0" borderId="0" xfId="0" applyFont="1" applyBorder="1"/>
    <xf numFmtId="0" fontId="2" fillId="9" borderId="13" xfId="0" applyFont="1" applyFill="1" applyBorder="1" applyAlignment="1">
      <alignment vertical="center" wrapText="1"/>
    </xf>
    <xf numFmtId="0" fontId="2" fillId="9" borderId="96" xfId="0" applyFont="1" applyFill="1" applyBorder="1" applyAlignment="1">
      <alignment vertical="center" wrapText="1"/>
    </xf>
    <xf numFmtId="0" fontId="2" fillId="9" borderId="82" xfId="0" applyFont="1" applyFill="1" applyBorder="1" applyAlignment="1">
      <alignment vertical="center" wrapText="1"/>
    </xf>
    <xf numFmtId="0" fontId="3" fillId="12" borderId="69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88" xfId="0" applyFont="1" applyFill="1" applyBorder="1" applyAlignment="1">
      <alignment horizontal="left" vertical="center" wrapText="1"/>
    </xf>
    <xf numFmtId="0" fontId="2" fillId="9" borderId="86" xfId="0" applyFont="1" applyFill="1" applyBorder="1" applyAlignment="1">
      <alignment horizontal="left" vertical="center" wrapText="1"/>
    </xf>
    <xf numFmtId="0" fontId="1" fillId="2" borderId="87" xfId="0" applyFont="1" applyFill="1" applyBorder="1" applyAlignment="1">
      <alignment horizontal="left" vertical="center" wrapText="1"/>
    </xf>
    <xf numFmtId="10" fontId="0" fillId="6" borderId="50" xfId="0" applyNumberFormat="1" applyFont="1" applyFill="1" applyBorder="1" applyAlignment="1">
      <alignment horizontal="center" vertical="center" wrapText="1"/>
    </xf>
    <xf numFmtId="10" fontId="0" fillId="6" borderId="83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10" fontId="0" fillId="14" borderId="83" xfId="0" applyNumberFormat="1" applyFont="1" applyFill="1" applyBorder="1" applyAlignment="1">
      <alignment horizontal="center" vertical="center" wrapText="1"/>
    </xf>
    <xf numFmtId="10" fontId="0" fillId="14" borderId="10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" fillId="9" borderId="44" xfId="0" applyFont="1" applyFill="1" applyBorder="1" applyAlignment="1">
      <alignment horizontal="justify" vertical="center" wrapText="1"/>
    </xf>
    <xf numFmtId="0" fontId="2" fillId="9" borderId="47" xfId="0" applyFont="1" applyFill="1" applyBorder="1" applyAlignment="1">
      <alignment horizontal="justify" vertical="center" wrapText="1"/>
    </xf>
    <xf numFmtId="0" fontId="2" fillId="9" borderId="51" xfId="0" applyFont="1" applyFill="1" applyBorder="1" applyAlignment="1">
      <alignment horizontal="justify" vertical="center" wrapText="1"/>
    </xf>
    <xf numFmtId="0" fontId="2" fillId="9" borderId="62" xfId="0" applyFont="1" applyFill="1" applyBorder="1" applyAlignment="1">
      <alignment horizontal="justify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3" fillId="9" borderId="6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top" wrapText="1"/>
    </xf>
    <xf numFmtId="0" fontId="9" fillId="8" borderId="35" xfId="0" applyFont="1" applyFill="1" applyBorder="1" applyAlignment="1">
      <alignment horizontal="center" vertical="top" wrapText="1"/>
    </xf>
    <xf numFmtId="0" fontId="9" fillId="8" borderId="28" xfId="0" applyFont="1" applyFill="1" applyBorder="1" applyAlignment="1">
      <alignment horizontal="center" vertical="top" wrapText="1"/>
    </xf>
    <xf numFmtId="0" fontId="9" fillId="8" borderId="36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67" xfId="0" applyFont="1" applyFill="1" applyBorder="1" applyAlignment="1">
      <alignment horizontal="center" vertical="center" wrapText="1"/>
    </xf>
    <xf numFmtId="0" fontId="14" fillId="5" borderId="68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4" fillId="4" borderId="6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4" borderId="65" xfId="0" applyFont="1" applyFill="1" applyBorder="1" applyAlignment="1">
      <alignment horizontal="left" vertical="center" wrapText="1"/>
    </xf>
    <xf numFmtId="0" fontId="17" fillId="4" borderId="65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1838520</xdr:colOff>
      <xdr:row>8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1662113</xdr:colOff>
      <xdr:row>8</xdr:row>
      <xdr:rowOff>7938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>
    <xdr:from>
      <xdr:col>23</xdr:col>
      <xdr:colOff>680358</xdr:colOff>
      <xdr:row>0</xdr:row>
      <xdr:rowOff>0</xdr:rowOff>
    </xdr:from>
    <xdr:to>
      <xdr:col>25</xdr:col>
      <xdr:colOff>109914</xdr:colOff>
      <xdr:row>8</xdr:row>
      <xdr:rowOff>158750</xdr:rowOff>
    </xdr:to>
    <xdr:pic>
      <xdr:nvPicPr>
        <xdr:cNvPr id="13" name="Imagen 1" descr="Escudo_Direccio_OFICIALIA MAYOR_Mesa de trabajo 1 copia 3">
          <a:extLst>
            <a:ext uri="{FF2B5EF4-FFF2-40B4-BE49-F238E27FC236}">
              <a16:creationId xmlns:a16="http://schemas.microsoft.com/office/drawing/2014/main" id="{FF6308D1-86CF-4C41-B9D7-E684C01E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4465" y="0"/>
          <a:ext cx="5471128" cy="241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9D50-86FF-4D24-80F4-5655F3184CB4}">
  <sheetPr>
    <pageSetUpPr fitToPage="1"/>
  </sheetPr>
  <dimension ref="B2:AA78"/>
  <sheetViews>
    <sheetView tabSelected="1" topLeftCell="G30" zoomScale="70" zoomScaleNormal="70" workbookViewId="0">
      <selection activeCell="O32" sqref="O32"/>
    </sheetView>
  </sheetViews>
  <sheetFormatPr baseColWidth="10" defaultColWidth="11.42578125" defaultRowHeight="15" x14ac:dyDescent="0.25"/>
  <cols>
    <col min="2" max="2" width="17.42578125" customWidth="1"/>
    <col min="3" max="3" width="36.28515625" customWidth="1"/>
    <col min="4" max="6" width="31.42578125" customWidth="1"/>
    <col min="7" max="7" width="22.42578125" customWidth="1"/>
    <col min="8" max="19" width="16.85546875" customWidth="1"/>
    <col min="20" max="23" width="19.28515625" customWidth="1"/>
    <col min="24" max="24" width="71.7109375" customWidth="1"/>
    <col min="25" max="27" width="19" customWidth="1"/>
  </cols>
  <sheetData>
    <row r="2" spans="2:27" ht="30" customHeight="1" x14ac:dyDescent="0.25">
      <c r="E2" s="284" t="s">
        <v>0</v>
      </c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</row>
    <row r="3" spans="2:27" ht="30" customHeight="1" x14ac:dyDescent="0.25">
      <c r="E3" s="284" t="s">
        <v>1</v>
      </c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</row>
    <row r="4" spans="2:27" ht="30" customHeight="1" x14ac:dyDescent="0.25">
      <c r="E4" s="284" t="s">
        <v>243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6"/>
    </row>
    <row r="5" spans="2:27" ht="27.75" x14ac:dyDescent="0.25"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9" spans="2:27" ht="15.75" thickBot="1" x14ac:dyDescent="0.3"/>
    <row r="10" spans="2:27" ht="18.75" thickBot="1" x14ac:dyDescent="0.3">
      <c r="G10" s="287" t="s">
        <v>2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9"/>
      <c r="X10" s="290" t="s">
        <v>3</v>
      </c>
      <c r="Y10" s="291"/>
      <c r="Z10" s="291"/>
      <c r="AA10" s="292"/>
    </row>
    <row r="11" spans="2:27" ht="19.5" thickTop="1" thickBot="1" x14ac:dyDescent="0.3">
      <c r="B11" s="268" t="s">
        <v>4</v>
      </c>
      <c r="C11" s="270" t="s">
        <v>5</v>
      </c>
      <c r="D11" s="296" t="s">
        <v>6</v>
      </c>
      <c r="E11" s="296"/>
      <c r="F11" s="296"/>
      <c r="G11" s="297" t="s">
        <v>7</v>
      </c>
      <c r="H11" s="298"/>
      <c r="I11" s="298"/>
      <c r="J11" s="298"/>
      <c r="K11" s="299"/>
      <c r="L11" s="300" t="s">
        <v>8</v>
      </c>
      <c r="M11" s="288"/>
      <c r="N11" s="288"/>
      <c r="O11" s="289"/>
      <c r="P11" s="263" t="s">
        <v>9</v>
      </c>
      <c r="Q11" s="264"/>
      <c r="R11" s="264"/>
      <c r="S11" s="265"/>
      <c r="T11" s="263" t="s">
        <v>10</v>
      </c>
      <c r="U11" s="264"/>
      <c r="V11" s="264"/>
      <c r="W11" s="265"/>
      <c r="X11" s="293"/>
      <c r="Y11" s="294"/>
      <c r="Z11" s="294"/>
      <c r="AA11" s="295"/>
    </row>
    <row r="12" spans="2:27" ht="108" x14ac:dyDescent="0.25">
      <c r="B12" s="269"/>
      <c r="C12" s="271"/>
      <c r="D12" s="6" t="s">
        <v>11</v>
      </c>
      <c r="E12" s="6" t="s">
        <v>12</v>
      </c>
      <c r="F12" s="7" t="s">
        <v>13</v>
      </c>
      <c r="G12" s="45" t="s">
        <v>14</v>
      </c>
      <c r="H12" s="61" t="s">
        <v>15</v>
      </c>
      <c r="I12" s="46" t="s">
        <v>16</v>
      </c>
      <c r="J12" s="62" t="s">
        <v>17</v>
      </c>
      <c r="K12" s="47" t="s">
        <v>18</v>
      </c>
      <c r="L12" s="61" t="s">
        <v>15</v>
      </c>
      <c r="M12" s="46" t="s">
        <v>16</v>
      </c>
      <c r="N12" s="62" t="s">
        <v>17</v>
      </c>
      <c r="O12" s="47" t="s">
        <v>18</v>
      </c>
      <c r="P12" s="48" t="s">
        <v>15</v>
      </c>
      <c r="Q12" s="5" t="s">
        <v>16</v>
      </c>
      <c r="R12" s="49" t="s">
        <v>17</v>
      </c>
      <c r="S12" s="14" t="s">
        <v>18</v>
      </c>
      <c r="T12" s="48" t="s">
        <v>15</v>
      </c>
      <c r="U12" s="5" t="s">
        <v>16</v>
      </c>
      <c r="V12" s="49" t="s">
        <v>17</v>
      </c>
      <c r="W12" s="14" t="s">
        <v>18</v>
      </c>
      <c r="X12" s="48" t="s">
        <v>19</v>
      </c>
      <c r="Y12" s="69" t="s">
        <v>20</v>
      </c>
      <c r="Z12" s="49" t="s">
        <v>21</v>
      </c>
      <c r="AA12" s="74" t="s">
        <v>22</v>
      </c>
    </row>
    <row r="13" spans="2:27" ht="153" customHeight="1" x14ac:dyDescent="0.25">
      <c r="B13" s="257" t="s">
        <v>23</v>
      </c>
      <c r="C13" s="253" t="s">
        <v>204</v>
      </c>
      <c r="D13" s="226" t="s">
        <v>45</v>
      </c>
      <c r="E13" s="80" t="s">
        <v>24</v>
      </c>
      <c r="F13" s="99" t="s">
        <v>42</v>
      </c>
      <c r="G13" s="108">
        <v>0.37009999999999998</v>
      </c>
      <c r="H13" s="104">
        <v>0.37009999999999998</v>
      </c>
      <c r="I13" s="109">
        <v>0.37009999999999998</v>
      </c>
      <c r="J13" s="105">
        <v>0.37009999999999998</v>
      </c>
      <c r="K13" s="110">
        <v>0.37009999999999998</v>
      </c>
      <c r="L13" s="101">
        <v>0.3503</v>
      </c>
      <c r="M13" s="95" t="s">
        <v>26</v>
      </c>
      <c r="N13" s="96" t="s">
        <v>26</v>
      </c>
      <c r="O13" s="97" t="s">
        <v>26</v>
      </c>
      <c r="P13" s="243">
        <f t="shared" ref="P13:P16" si="0">IFERROR(L13/H13,"NO APLICA")</f>
        <v>0.94650094569035403</v>
      </c>
      <c r="Q13" s="1" t="str">
        <f t="shared" ref="Q13:Q14" si="1">IFERROR(M13/I13,"NO APLICA")</f>
        <v>NO APLICA</v>
      </c>
      <c r="R13" s="1" t="str">
        <f t="shared" ref="R13:R14" si="2">IFERROR(N13/J13,"NO APLICA")</f>
        <v>NO APLICA</v>
      </c>
      <c r="S13" s="2" t="str">
        <f t="shared" ref="S13:S14" si="3">IFERROR(O13/K13,"NO APLICA")</f>
        <v>NO APLICA</v>
      </c>
      <c r="T13" s="243">
        <f t="shared" ref="T13:T16" si="4">IFERROR(L13/G13,"NO APLICA")</f>
        <v>0.94650094569035403</v>
      </c>
      <c r="U13" s="1" t="str">
        <f t="shared" ref="U13:U16" si="5">IFERROR((L13+M13)/G13,"NO APLICA")</f>
        <v>NO APLICA</v>
      </c>
      <c r="V13" s="1" t="str">
        <f t="shared" ref="V13:V16" si="6">IFERROR((L13+M13+N13)/G13,"NO APLICA")</f>
        <v>NO APLICA</v>
      </c>
      <c r="W13" s="2" t="str">
        <f t="shared" ref="W13:W16" si="7">IFERROR((L13+M13+N13+O13)/G13,"NO APLICA")</f>
        <v>NO APLICA</v>
      </c>
      <c r="X13" s="112" t="s">
        <v>46</v>
      </c>
      <c r="Y13" s="70"/>
      <c r="Z13" s="50"/>
      <c r="AA13" s="75"/>
    </row>
    <row r="14" spans="2:27" ht="153" customHeight="1" x14ac:dyDescent="0.25">
      <c r="B14" s="258"/>
      <c r="C14" s="254"/>
      <c r="D14" s="226" t="s">
        <v>253</v>
      </c>
      <c r="E14" s="80" t="s">
        <v>24</v>
      </c>
      <c r="F14" s="99" t="s">
        <v>42</v>
      </c>
      <c r="G14" s="111">
        <v>0.4153</v>
      </c>
      <c r="H14" s="101">
        <v>0.4153</v>
      </c>
      <c r="I14" s="102">
        <v>0.4153</v>
      </c>
      <c r="J14" s="106">
        <v>0.4153</v>
      </c>
      <c r="K14" s="103">
        <v>0.4153</v>
      </c>
      <c r="L14" s="101">
        <v>0.39050000000000001</v>
      </c>
      <c r="M14" s="95" t="s">
        <v>26</v>
      </c>
      <c r="N14" s="96" t="s">
        <v>26</v>
      </c>
      <c r="O14" s="97" t="s">
        <v>26</v>
      </c>
      <c r="P14" s="243">
        <f t="shared" si="0"/>
        <v>0.94028413195280525</v>
      </c>
      <c r="Q14" s="1" t="str">
        <f t="shared" si="1"/>
        <v>NO APLICA</v>
      </c>
      <c r="R14" s="1" t="str">
        <f t="shared" si="2"/>
        <v>NO APLICA</v>
      </c>
      <c r="S14" s="2" t="str">
        <f t="shared" si="3"/>
        <v>NO APLICA</v>
      </c>
      <c r="T14" s="243">
        <f t="shared" ref="T14" si="8">IFERROR(L14/G14,"NO APLICA")</f>
        <v>0.94028413195280525</v>
      </c>
      <c r="U14" s="1" t="str">
        <f t="shared" ref="U14" si="9">IFERROR((L14+M14)/G14,"NO APLICA")</f>
        <v>NO APLICA</v>
      </c>
      <c r="V14" s="1" t="str">
        <f t="shared" ref="V14" si="10">IFERROR((L14+M14+N14)/G14,"NO APLICA")</f>
        <v>NO APLICA</v>
      </c>
      <c r="W14" s="2" t="str">
        <f t="shared" ref="W14" si="11">IFERROR((L14+M14+N14+O14)/G14,"NO APLICA")</f>
        <v>NO APLICA</v>
      </c>
      <c r="X14" s="112" t="s">
        <v>47</v>
      </c>
      <c r="Y14" s="70"/>
      <c r="Z14" s="50"/>
      <c r="AA14" s="75"/>
    </row>
    <row r="15" spans="2:27" ht="100.5" customHeight="1" x14ac:dyDescent="0.25">
      <c r="B15" s="259"/>
      <c r="C15" s="255"/>
      <c r="D15" s="120" t="s">
        <v>27</v>
      </c>
      <c r="E15" s="81" t="s">
        <v>24</v>
      </c>
      <c r="F15" s="82" t="s">
        <v>28</v>
      </c>
      <c r="G15" s="86">
        <v>70.5</v>
      </c>
      <c r="H15" s="94">
        <v>70.5</v>
      </c>
      <c r="I15" s="95">
        <v>70.5</v>
      </c>
      <c r="J15" s="96">
        <v>70.5</v>
      </c>
      <c r="K15" s="97">
        <v>70.5</v>
      </c>
      <c r="L15" s="94">
        <v>66</v>
      </c>
      <c r="M15" s="95" t="s">
        <v>26</v>
      </c>
      <c r="N15" s="96" t="s">
        <v>26</v>
      </c>
      <c r="O15" s="97" t="s">
        <v>26</v>
      </c>
      <c r="P15" s="243">
        <f t="shared" si="0"/>
        <v>0.93617021276595747</v>
      </c>
      <c r="Q15" s="1" t="str">
        <f t="shared" ref="Q15:Q16" si="12">IFERROR(M15/I15,"NO APLICA")</f>
        <v>NO APLICA</v>
      </c>
      <c r="R15" s="1" t="str">
        <f t="shared" ref="R15:R16" si="13">IFERROR(N15/J15,"NO APLICA")</f>
        <v>NO APLICA</v>
      </c>
      <c r="S15" s="2" t="str">
        <f t="shared" ref="S15:S16" si="14">IFERROR(O15/K15,"NO APLICA")</f>
        <v>NO APLICA</v>
      </c>
      <c r="T15" s="243">
        <f t="shared" si="4"/>
        <v>0.93617021276595747</v>
      </c>
      <c r="U15" s="1" t="str">
        <f t="shared" si="5"/>
        <v>NO APLICA</v>
      </c>
      <c r="V15" s="1" t="str">
        <f t="shared" si="6"/>
        <v>NO APLICA</v>
      </c>
      <c r="W15" s="2" t="str">
        <f t="shared" si="7"/>
        <v>NO APLICA</v>
      </c>
      <c r="X15" s="112" t="s">
        <v>43</v>
      </c>
      <c r="Y15" s="70"/>
      <c r="Z15" s="50"/>
      <c r="AA15" s="75"/>
    </row>
    <row r="16" spans="2:27" ht="109.5" customHeight="1" x14ac:dyDescent="0.25">
      <c r="B16" s="260"/>
      <c r="C16" s="256"/>
      <c r="D16" s="227" t="s">
        <v>29</v>
      </c>
      <c r="E16" s="83" t="s">
        <v>24</v>
      </c>
      <c r="F16" s="84" t="s">
        <v>25</v>
      </c>
      <c r="G16" s="98">
        <v>5.8</v>
      </c>
      <c r="H16" s="87">
        <v>5.8</v>
      </c>
      <c r="I16" s="88">
        <v>5.8</v>
      </c>
      <c r="J16" s="107">
        <v>5.8</v>
      </c>
      <c r="K16" s="89">
        <v>5.8</v>
      </c>
      <c r="L16" s="90">
        <v>4.4000000000000004</v>
      </c>
      <c r="M16" s="91" t="s">
        <v>26</v>
      </c>
      <c r="N16" s="92" t="s">
        <v>26</v>
      </c>
      <c r="O16" s="93" t="s">
        <v>26</v>
      </c>
      <c r="P16" s="243">
        <f t="shared" si="0"/>
        <v>0.75862068965517249</v>
      </c>
      <c r="Q16" s="1" t="str">
        <f t="shared" si="12"/>
        <v>NO APLICA</v>
      </c>
      <c r="R16" s="1" t="str">
        <f t="shared" si="13"/>
        <v>NO APLICA</v>
      </c>
      <c r="S16" s="2" t="str">
        <f t="shared" si="14"/>
        <v>NO APLICA</v>
      </c>
      <c r="T16" s="243">
        <f t="shared" si="4"/>
        <v>0.75862068965517249</v>
      </c>
      <c r="U16" s="1" t="str">
        <f t="shared" si="5"/>
        <v>NO APLICA</v>
      </c>
      <c r="V16" s="1" t="str">
        <f t="shared" si="6"/>
        <v>NO APLICA</v>
      </c>
      <c r="W16" s="2" t="str">
        <f t="shared" si="7"/>
        <v>NO APLICA</v>
      </c>
      <c r="X16" s="112" t="s">
        <v>44</v>
      </c>
      <c r="Y16" s="70"/>
      <c r="Z16" s="50"/>
      <c r="AA16" s="75"/>
    </row>
    <row r="17" spans="2:27" ht="115.5" customHeight="1" x14ac:dyDescent="0.25">
      <c r="B17" s="113" t="s">
        <v>48</v>
      </c>
      <c r="C17" s="114" t="s">
        <v>49</v>
      </c>
      <c r="D17" s="115" t="s">
        <v>50</v>
      </c>
      <c r="E17" s="116" t="s">
        <v>51</v>
      </c>
      <c r="F17" s="114" t="s">
        <v>52</v>
      </c>
      <c r="G17" s="85">
        <v>54700.05</v>
      </c>
      <c r="H17" s="8">
        <v>13277.85</v>
      </c>
      <c r="I17" s="9">
        <v>14300.4</v>
      </c>
      <c r="J17" s="9">
        <v>14217.1</v>
      </c>
      <c r="K17" s="10">
        <v>12923.4</v>
      </c>
      <c r="L17" s="11">
        <v>14457</v>
      </c>
      <c r="M17" s="12" t="s">
        <v>26</v>
      </c>
      <c r="N17" s="12" t="s">
        <v>26</v>
      </c>
      <c r="O17" s="13" t="s">
        <v>26</v>
      </c>
      <c r="P17" s="243">
        <f t="shared" ref="P17:S20" si="15">IFERROR(L17/H17,"NO APLICA")</f>
        <v>1.0888057931065647</v>
      </c>
      <c r="Q17" s="1" t="str">
        <f t="shared" si="15"/>
        <v>NO APLICA</v>
      </c>
      <c r="R17" s="1" t="str">
        <f t="shared" si="15"/>
        <v>NO APLICA</v>
      </c>
      <c r="S17" s="2" t="str">
        <f t="shared" si="15"/>
        <v>NO APLICA</v>
      </c>
      <c r="T17" s="243">
        <f>IFERROR(L17/G17,"NO APLICA")</f>
        <v>0.26429591929075019</v>
      </c>
      <c r="U17" s="1" t="str">
        <f>IFERROR((L17+M17)/G17,"NO APLICA")</f>
        <v>NO APLICA</v>
      </c>
      <c r="V17" s="1" t="str">
        <f>IFERROR((L17+M17+N17)/G17,"NO APLICA")</f>
        <v>NO APLICA</v>
      </c>
      <c r="W17" s="2" t="str">
        <f>IFERROR((L17+M17+N17+O17)/G17,"NO APLICA")</f>
        <v>NO APLICA</v>
      </c>
      <c r="X17" s="15" t="s">
        <v>252</v>
      </c>
      <c r="Y17" s="16"/>
      <c r="Z17" s="16"/>
      <c r="AA17" s="17"/>
    </row>
    <row r="18" spans="2:27" ht="109.5" customHeight="1" x14ac:dyDescent="0.25">
      <c r="B18" s="154" t="s">
        <v>53</v>
      </c>
      <c r="C18" s="35" t="s">
        <v>63</v>
      </c>
      <c r="D18" s="155" t="s">
        <v>64</v>
      </c>
      <c r="E18" s="37" t="s">
        <v>51</v>
      </c>
      <c r="F18" s="155" t="s">
        <v>65</v>
      </c>
      <c r="G18" s="38">
        <v>5240</v>
      </c>
      <c r="H18" s="39">
        <v>1270</v>
      </c>
      <c r="I18" s="40">
        <v>1342</v>
      </c>
      <c r="J18" s="40">
        <v>1348</v>
      </c>
      <c r="K18" s="41">
        <v>1280</v>
      </c>
      <c r="L18" s="42">
        <v>1515</v>
      </c>
      <c r="M18" s="43" t="s">
        <v>26</v>
      </c>
      <c r="N18" s="43" t="s">
        <v>26</v>
      </c>
      <c r="O18" s="44" t="s">
        <v>26</v>
      </c>
      <c r="P18" s="243">
        <f t="shared" si="15"/>
        <v>1.1929133858267718</v>
      </c>
      <c r="Q18" s="1" t="str">
        <f t="shared" si="15"/>
        <v>NO APLICA</v>
      </c>
      <c r="R18" s="1" t="str">
        <f t="shared" si="15"/>
        <v>NO APLICA</v>
      </c>
      <c r="S18" s="2" t="str">
        <f t="shared" si="15"/>
        <v>NO APLICA</v>
      </c>
      <c r="T18" s="243">
        <f>IFERROR(L18/G18,"NO APLICA")</f>
        <v>0.28912213740458015</v>
      </c>
      <c r="U18" s="1" t="str">
        <f>IFERROR((L18+M18)/G18,"NO APLICA")</f>
        <v>NO APLICA</v>
      </c>
      <c r="V18" s="1" t="str">
        <f>IFERROR((L18+M18+N18)/G18,"NO APLICA")</f>
        <v>NO APLICA</v>
      </c>
      <c r="W18" s="2" t="str">
        <f>IFERROR((L18+M18+N18+O18)/G18,"NO APLICA")</f>
        <v>NO APLICA</v>
      </c>
      <c r="X18" s="223" t="s">
        <v>230</v>
      </c>
      <c r="Y18" s="18"/>
      <c r="Z18" s="18"/>
      <c r="AA18" s="19"/>
    </row>
    <row r="19" spans="2:27" ht="107.25" customHeight="1" x14ac:dyDescent="0.25">
      <c r="B19" s="117" t="s">
        <v>30</v>
      </c>
      <c r="C19" s="52" t="s">
        <v>66</v>
      </c>
      <c r="D19" s="118" t="s">
        <v>67</v>
      </c>
      <c r="E19" s="53" t="s">
        <v>51</v>
      </c>
      <c r="F19" s="119" t="s">
        <v>68</v>
      </c>
      <c r="G19" s="54">
        <v>3</v>
      </c>
      <c r="H19" s="55">
        <v>0</v>
      </c>
      <c r="I19" s="56">
        <v>1</v>
      </c>
      <c r="J19" s="56">
        <v>2</v>
      </c>
      <c r="K19" s="57">
        <v>0</v>
      </c>
      <c r="L19" s="58">
        <v>0</v>
      </c>
      <c r="M19" s="59" t="s">
        <v>26</v>
      </c>
      <c r="N19" s="59" t="s">
        <v>26</v>
      </c>
      <c r="O19" s="60" t="s">
        <v>26</v>
      </c>
      <c r="P19" s="243" t="str">
        <f t="shared" si="15"/>
        <v>NO APLICA</v>
      </c>
      <c r="Q19" s="1" t="str">
        <f t="shared" si="15"/>
        <v>NO APLICA</v>
      </c>
      <c r="R19" s="1" t="str">
        <f t="shared" si="15"/>
        <v>NO APLICA</v>
      </c>
      <c r="S19" s="2" t="str">
        <f t="shared" si="15"/>
        <v>NO APLICA</v>
      </c>
      <c r="T19" s="243">
        <f>IFERROR(L19/G19,"NO APLICA")</f>
        <v>0</v>
      </c>
      <c r="U19" s="1" t="str">
        <f>IFERROR((L19+M19)/G19,"NO APLICA")</f>
        <v>NO APLICA</v>
      </c>
      <c r="V19" s="1" t="str">
        <f>IFERROR((L19+M19+N19)/G19,"NO APLICA")</f>
        <v>NO APLICA</v>
      </c>
      <c r="W19" s="2" t="str">
        <f>IFERROR((L19+M19+N19+O19)/G19,"NO APLICA")</f>
        <v>NO APLICA</v>
      </c>
      <c r="X19" s="221" t="s">
        <v>214</v>
      </c>
      <c r="Y19" s="72"/>
      <c r="Z19" s="72"/>
      <c r="AA19" s="73"/>
    </row>
    <row r="20" spans="2:27" ht="107.25" customHeight="1" x14ac:dyDescent="0.25">
      <c r="B20" s="117" t="s">
        <v>30</v>
      </c>
      <c r="C20" s="52" t="s">
        <v>69</v>
      </c>
      <c r="D20" s="118" t="s">
        <v>70</v>
      </c>
      <c r="E20" s="53" t="s">
        <v>51</v>
      </c>
      <c r="F20" s="119" t="s">
        <v>71</v>
      </c>
      <c r="G20" s="138">
        <v>68</v>
      </c>
      <c r="H20" s="139">
        <v>16</v>
      </c>
      <c r="I20" s="140">
        <v>18</v>
      </c>
      <c r="J20" s="140">
        <v>17</v>
      </c>
      <c r="K20" s="141">
        <v>17</v>
      </c>
      <c r="L20" s="142">
        <v>18</v>
      </c>
      <c r="M20" s="143" t="s">
        <v>26</v>
      </c>
      <c r="N20" s="143" t="s">
        <v>26</v>
      </c>
      <c r="O20" s="144" t="s">
        <v>26</v>
      </c>
      <c r="P20" s="244">
        <f t="shared" si="15"/>
        <v>1.125</v>
      </c>
      <c r="Q20" s="145" t="str">
        <f t="shared" si="15"/>
        <v>NO APLICA</v>
      </c>
      <c r="R20" s="145" t="str">
        <f t="shared" si="15"/>
        <v>NO APLICA</v>
      </c>
      <c r="S20" s="146" t="str">
        <f t="shared" si="15"/>
        <v>NO APLICA</v>
      </c>
      <c r="T20" s="244">
        <f>IFERROR(L20/G20,"NO APLICA")</f>
        <v>0.26470588235294118</v>
      </c>
      <c r="U20" s="145" t="str">
        <f>IFERROR((L20+M20)/G20,"NO APLICA")</f>
        <v>NO APLICA</v>
      </c>
      <c r="V20" s="145" t="str">
        <f>IFERROR((L20+M20+N20)/G20,"NO APLICA")</f>
        <v>NO APLICA</v>
      </c>
      <c r="W20" s="146" t="str">
        <f>IFERROR((L20+M20+N20+O20)/G20,"NO APLICA")</f>
        <v>NO APLICA</v>
      </c>
      <c r="X20" s="221" t="s">
        <v>215</v>
      </c>
      <c r="Y20" s="148"/>
      <c r="Z20" s="148"/>
      <c r="AA20" s="149"/>
    </row>
    <row r="21" spans="2:27" ht="117.75" x14ac:dyDescent="0.25">
      <c r="B21" s="154" t="s">
        <v>54</v>
      </c>
      <c r="C21" s="155" t="s">
        <v>72</v>
      </c>
      <c r="D21" s="155" t="s">
        <v>73</v>
      </c>
      <c r="E21" s="37" t="s">
        <v>51</v>
      </c>
      <c r="F21" s="156" t="s">
        <v>74</v>
      </c>
      <c r="G21" s="179">
        <v>8815</v>
      </c>
      <c r="H21" s="180">
        <v>2171</v>
      </c>
      <c r="I21" s="181">
        <v>2196</v>
      </c>
      <c r="J21" s="181">
        <v>2288</v>
      </c>
      <c r="K21" s="182">
        <v>2160</v>
      </c>
      <c r="L21" s="183">
        <v>1766</v>
      </c>
      <c r="M21" s="184" t="s">
        <v>26</v>
      </c>
      <c r="N21" s="184" t="s">
        <v>26</v>
      </c>
      <c r="O21" s="185" t="s">
        <v>26</v>
      </c>
      <c r="P21" s="244">
        <f t="shared" ref="P21" si="16">IFERROR(L21/H21,"NO APLICA")</f>
        <v>0.81345002303086134</v>
      </c>
      <c r="Q21" s="145" t="str">
        <f t="shared" ref="Q21" si="17">IFERROR(M21/I21,"NO APLICA")</f>
        <v>NO APLICA</v>
      </c>
      <c r="R21" s="145" t="str">
        <f t="shared" ref="R21" si="18">IFERROR(N21/J21,"NO APLICA")</f>
        <v>NO APLICA</v>
      </c>
      <c r="S21" s="146" t="str">
        <f t="shared" ref="S21" si="19">IFERROR(O21/K21,"NO APLICA")</f>
        <v>NO APLICA</v>
      </c>
      <c r="T21" s="244">
        <f>IFERROR(L21/G21,"NO APLICA")</f>
        <v>0.20034032898468521</v>
      </c>
      <c r="U21" s="145" t="str">
        <f>IFERROR((L21+M21)/G21,"NO APLICA")</f>
        <v>NO APLICA</v>
      </c>
      <c r="V21" s="145" t="str">
        <f>IFERROR((L21+M21+N21)/G21,"NO APLICA")</f>
        <v>NO APLICA</v>
      </c>
      <c r="W21" s="146" t="str">
        <f>IFERROR((L21+M21+N21+O21)/G21,"NO APLICA")</f>
        <v>NO APLICA</v>
      </c>
      <c r="X21" s="220" t="s">
        <v>216</v>
      </c>
      <c r="Y21" s="187"/>
      <c r="Z21" s="187"/>
      <c r="AA21" s="188"/>
    </row>
    <row r="22" spans="2:27" ht="117" x14ac:dyDescent="0.25">
      <c r="B22" s="117" t="s">
        <v>30</v>
      </c>
      <c r="C22" s="119" t="s">
        <v>75</v>
      </c>
      <c r="D22" s="118" t="s">
        <v>76</v>
      </c>
      <c r="E22" s="53" t="s">
        <v>51</v>
      </c>
      <c r="F22" s="152" t="s">
        <v>77</v>
      </c>
      <c r="G22" s="138">
        <v>2400</v>
      </c>
      <c r="H22" s="139">
        <v>600</v>
      </c>
      <c r="I22" s="140">
        <v>582</v>
      </c>
      <c r="J22" s="140">
        <v>620</v>
      </c>
      <c r="K22" s="141">
        <v>598</v>
      </c>
      <c r="L22" s="142">
        <v>620</v>
      </c>
      <c r="M22" s="143" t="s">
        <v>26</v>
      </c>
      <c r="N22" s="143" t="s">
        <v>26</v>
      </c>
      <c r="O22" s="144" t="s">
        <v>26</v>
      </c>
      <c r="P22" s="244">
        <f t="shared" ref="P22:P55" si="20">IFERROR(L22/H22,"NO APLICA")</f>
        <v>1.0333333333333334</v>
      </c>
      <c r="Q22" s="145" t="str">
        <f t="shared" ref="Q22:Q55" si="21">IFERROR(M22/I22,"NO APLICA")</f>
        <v>NO APLICA</v>
      </c>
      <c r="R22" s="145" t="str">
        <f t="shared" ref="R22:R55" si="22">IFERROR(N22/J22,"NO APLICA")</f>
        <v>NO APLICA</v>
      </c>
      <c r="S22" s="146" t="str">
        <f t="shared" ref="S22:S55" si="23">IFERROR(O22/K22,"NO APLICA")</f>
        <v>NO APLICA</v>
      </c>
      <c r="T22" s="244">
        <f t="shared" ref="T22:T55" si="24">IFERROR(L22/G22,"NO APLICA")</f>
        <v>0.25833333333333336</v>
      </c>
      <c r="U22" s="145" t="str">
        <f t="shared" ref="U22:U55" si="25">IFERROR((L22+M22)/G22,"NO APLICA")</f>
        <v>NO APLICA</v>
      </c>
      <c r="V22" s="145" t="str">
        <f t="shared" ref="V22:V55" si="26">IFERROR((L22+M22+N22)/G22,"NO APLICA")</f>
        <v>NO APLICA</v>
      </c>
      <c r="W22" s="146" t="str">
        <f t="shared" ref="W22:W55" si="27">IFERROR((L22+M22+N22+O22)/G22,"NO APLICA")</f>
        <v>NO APLICA</v>
      </c>
      <c r="X22" s="224" t="s">
        <v>231</v>
      </c>
      <c r="Y22" s="148"/>
      <c r="Z22" s="148"/>
      <c r="AA22" s="149"/>
    </row>
    <row r="23" spans="2:27" ht="117" x14ac:dyDescent="0.25">
      <c r="B23" s="117" t="s">
        <v>30</v>
      </c>
      <c r="C23" s="119" t="s">
        <v>78</v>
      </c>
      <c r="D23" s="118" t="s">
        <v>79</v>
      </c>
      <c r="E23" s="53" t="s">
        <v>51</v>
      </c>
      <c r="F23" s="152" t="s">
        <v>80</v>
      </c>
      <c r="G23" s="138">
        <v>165</v>
      </c>
      <c r="H23" s="139">
        <v>40</v>
      </c>
      <c r="I23" s="140">
        <v>42</v>
      </c>
      <c r="J23" s="140">
        <v>43</v>
      </c>
      <c r="K23" s="141">
        <v>40</v>
      </c>
      <c r="L23" s="142">
        <v>47</v>
      </c>
      <c r="M23" s="143" t="s">
        <v>26</v>
      </c>
      <c r="N23" s="143" t="s">
        <v>26</v>
      </c>
      <c r="O23" s="144" t="s">
        <v>26</v>
      </c>
      <c r="P23" s="244">
        <f t="shared" si="20"/>
        <v>1.175</v>
      </c>
      <c r="Q23" s="145" t="str">
        <f t="shared" si="21"/>
        <v>NO APLICA</v>
      </c>
      <c r="R23" s="145" t="str">
        <f t="shared" si="22"/>
        <v>NO APLICA</v>
      </c>
      <c r="S23" s="146" t="str">
        <f t="shared" si="23"/>
        <v>NO APLICA</v>
      </c>
      <c r="T23" s="244">
        <f t="shared" si="24"/>
        <v>0.28484848484848485</v>
      </c>
      <c r="U23" s="145" t="str">
        <f t="shared" si="25"/>
        <v>NO APLICA</v>
      </c>
      <c r="V23" s="145" t="str">
        <f t="shared" si="26"/>
        <v>NO APLICA</v>
      </c>
      <c r="W23" s="146" t="str">
        <f t="shared" si="27"/>
        <v>NO APLICA</v>
      </c>
      <c r="X23" s="221" t="s">
        <v>217</v>
      </c>
      <c r="Y23" s="148"/>
      <c r="Z23" s="148"/>
      <c r="AA23" s="149"/>
    </row>
    <row r="24" spans="2:27" ht="102.75" x14ac:dyDescent="0.25">
      <c r="B24" s="117" t="s">
        <v>30</v>
      </c>
      <c r="C24" s="178" t="s">
        <v>81</v>
      </c>
      <c r="D24" s="118" t="s">
        <v>82</v>
      </c>
      <c r="E24" s="53" t="s">
        <v>51</v>
      </c>
      <c r="F24" s="152" t="s">
        <v>83</v>
      </c>
      <c r="G24" s="138">
        <v>165</v>
      </c>
      <c r="H24" s="139">
        <v>40</v>
      </c>
      <c r="I24" s="140">
        <v>42</v>
      </c>
      <c r="J24" s="140">
        <v>43</v>
      </c>
      <c r="K24" s="141">
        <v>40</v>
      </c>
      <c r="L24" s="142">
        <v>34</v>
      </c>
      <c r="M24" s="143" t="s">
        <v>26</v>
      </c>
      <c r="N24" s="143" t="s">
        <v>26</v>
      </c>
      <c r="O24" s="144" t="s">
        <v>26</v>
      </c>
      <c r="P24" s="244">
        <f t="shared" si="20"/>
        <v>0.85</v>
      </c>
      <c r="Q24" s="145" t="str">
        <f t="shared" si="21"/>
        <v>NO APLICA</v>
      </c>
      <c r="R24" s="145" t="str">
        <f t="shared" si="22"/>
        <v>NO APLICA</v>
      </c>
      <c r="S24" s="146" t="str">
        <f t="shared" si="23"/>
        <v>NO APLICA</v>
      </c>
      <c r="T24" s="244">
        <f t="shared" si="24"/>
        <v>0.20606060606060606</v>
      </c>
      <c r="U24" s="145" t="str">
        <f t="shared" si="25"/>
        <v>NO APLICA</v>
      </c>
      <c r="V24" s="145" t="str">
        <f t="shared" si="26"/>
        <v>NO APLICA</v>
      </c>
      <c r="W24" s="146" t="str">
        <f t="shared" si="27"/>
        <v>NO APLICA</v>
      </c>
      <c r="X24" s="221" t="s">
        <v>218</v>
      </c>
      <c r="Y24" s="148"/>
      <c r="Z24" s="148"/>
      <c r="AA24" s="149"/>
    </row>
    <row r="25" spans="2:27" ht="103.5" x14ac:dyDescent="0.25">
      <c r="B25" s="117" t="s">
        <v>30</v>
      </c>
      <c r="C25" s="119" t="s">
        <v>84</v>
      </c>
      <c r="D25" s="118" t="s">
        <v>85</v>
      </c>
      <c r="E25" s="53" t="s">
        <v>51</v>
      </c>
      <c r="F25" s="152" t="s">
        <v>86</v>
      </c>
      <c r="G25" s="138">
        <v>1080</v>
      </c>
      <c r="H25" s="139">
        <v>265</v>
      </c>
      <c r="I25" s="140">
        <v>274</v>
      </c>
      <c r="J25" s="140">
        <v>280</v>
      </c>
      <c r="K25" s="141">
        <v>261</v>
      </c>
      <c r="L25" s="142">
        <v>200</v>
      </c>
      <c r="M25" s="143" t="s">
        <v>26</v>
      </c>
      <c r="N25" s="143" t="s">
        <v>26</v>
      </c>
      <c r="O25" s="144" t="s">
        <v>26</v>
      </c>
      <c r="P25" s="244">
        <f t="shared" si="20"/>
        <v>0.75471698113207553</v>
      </c>
      <c r="Q25" s="145" t="str">
        <f t="shared" si="21"/>
        <v>NO APLICA</v>
      </c>
      <c r="R25" s="145" t="str">
        <f t="shared" si="22"/>
        <v>NO APLICA</v>
      </c>
      <c r="S25" s="146" t="str">
        <f t="shared" si="23"/>
        <v>NO APLICA</v>
      </c>
      <c r="T25" s="244">
        <f t="shared" si="24"/>
        <v>0.18518518518518517</v>
      </c>
      <c r="U25" s="145" t="str">
        <f t="shared" si="25"/>
        <v>NO APLICA</v>
      </c>
      <c r="V25" s="145" t="str">
        <f t="shared" si="26"/>
        <v>NO APLICA</v>
      </c>
      <c r="W25" s="146" t="str">
        <f t="shared" si="27"/>
        <v>NO APLICA</v>
      </c>
      <c r="X25" s="221" t="s">
        <v>219</v>
      </c>
      <c r="Y25" s="148"/>
      <c r="Z25" s="148"/>
      <c r="AA25" s="149"/>
    </row>
    <row r="26" spans="2:27" ht="103.5" x14ac:dyDescent="0.25">
      <c r="B26" s="117" t="s">
        <v>30</v>
      </c>
      <c r="C26" s="119" t="s">
        <v>87</v>
      </c>
      <c r="D26" s="118" t="s">
        <v>88</v>
      </c>
      <c r="E26" s="53" t="s">
        <v>51</v>
      </c>
      <c r="F26" s="152" t="s">
        <v>89</v>
      </c>
      <c r="G26" s="138">
        <v>520</v>
      </c>
      <c r="H26" s="139">
        <v>130</v>
      </c>
      <c r="I26" s="140">
        <v>136</v>
      </c>
      <c r="J26" s="140">
        <v>134</v>
      </c>
      <c r="K26" s="141">
        <v>120</v>
      </c>
      <c r="L26" s="142">
        <v>93</v>
      </c>
      <c r="M26" s="143" t="s">
        <v>26</v>
      </c>
      <c r="N26" s="143" t="s">
        <v>26</v>
      </c>
      <c r="O26" s="144" t="s">
        <v>26</v>
      </c>
      <c r="P26" s="244">
        <f t="shared" si="20"/>
        <v>0.7153846153846154</v>
      </c>
      <c r="Q26" s="145" t="str">
        <f t="shared" si="21"/>
        <v>NO APLICA</v>
      </c>
      <c r="R26" s="145" t="str">
        <f t="shared" si="22"/>
        <v>NO APLICA</v>
      </c>
      <c r="S26" s="146" t="str">
        <f t="shared" si="23"/>
        <v>NO APLICA</v>
      </c>
      <c r="T26" s="244">
        <f t="shared" si="24"/>
        <v>0.17884615384615385</v>
      </c>
      <c r="U26" s="145" t="str">
        <f t="shared" si="25"/>
        <v>NO APLICA</v>
      </c>
      <c r="V26" s="145" t="str">
        <f t="shared" si="26"/>
        <v>NO APLICA</v>
      </c>
      <c r="W26" s="146" t="str">
        <f t="shared" si="27"/>
        <v>NO APLICA</v>
      </c>
      <c r="X26" s="221" t="s">
        <v>220</v>
      </c>
      <c r="Y26" s="148"/>
      <c r="Z26" s="148"/>
      <c r="AA26" s="149"/>
    </row>
    <row r="27" spans="2:27" ht="105" x14ac:dyDescent="0.25">
      <c r="B27" s="117" t="s">
        <v>30</v>
      </c>
      <c r="C27" s="119" t="s">
        <v>90</v>
      </c>
      <c r="D27" s="118" t="s">
        <v>91</v>
      </c>
      <c r="E27" s="53" t="s">
        <v>51</v>
      </c>
      <c r="F27" s="152" t="s">
        <v>92</v>
      </c>
      <c r="G27" s="138">
        <v>3840</v>
      </c>
      <c r="H27" s="139">
        <v>940</v>
      </c>
      <c r="I27" s="140">
        <v>955</v>
      </c>
      <c r="J27" s="140">
        <v>1000</v>
      </c>
      <c r="K27" s="141">
        <v>945</v>
      </c>
      <c r="L27" s="142">
        <v>660</v>
      </c>
      <c r="M27" s="143" t="s">
        <v>26</v>
      </c>
      <c r="N27" s="143" t="s">
        <v>26</v>
      </c>
      <c r="O27" s="144" t="s">
        <v>26</v>
      </c>
      <c r="P27" s="244">
        <f t="shared" si="20"/>
        <v>0.7021276595744681</v>
      </c>
      <c r="Q27" s="145" t="str">
        <f t="shared" si="21"/>
        <v>NO APLICA</v>
      </c>
      <c r="R27" s="145" t="str">
        <f t="shared" si="22"/>
        <v>NO APLICA</v>
      </c>
      <c r="S27" s="146" t="str">
        <f t="shared" si="23"/>
        <v>NO APLICA</v>
      </c>
      <c r="T27" s="244">
        <f t="shared" si="24"/>
        <v>0.171875</v>
      </c>
      <c r="U27" s="145" t="str">
        <f t="shared" si="25"/>
        <v>NO APLICA</v>
      </c>
      <c r="V27" s="145" t="str">
        <f t="shared" si="26"/>
        <v>NO APLICA</v>
      </c>
      <c r="W27" s="146" t="str">
        <f t="shared" si="27"/>
        <v>NO APLICA</v>
      </c>
      <c r="X27" s="221" t="s">
        <v>221</v>
      </c>
      <c r="Y27" s="148"/>
      <c r="Z27" s="148"/>
      <c r="AA27" s="149"/>
    </row>
    <row r="28" spans="2:27" ht="117" x14ac:dyDescent="0.25">
      <c r="B28" s="117" t="s">
        <v>30</v>
      </c>
      <c r="C28" s="119" t="s">
        <v>93</v>
      </c>
      <c r="D28" s="118" t="s">
        <v>94</v>
      </c>
      <c r="E28" s="53" t="s">
        <v>51</v>
      </c>
      <c r="F28" s="152" t="s">
        <v>95</v>
      </c>
      <c r="G28" s="138">
        <v>645</v>
      </c>
      <c r="H28" s="139">
        <v>156</v>
      </c>
      <c r="I28" s="140">
        <v>165</v>
      </c>
      <c r="J28" s="140">
        <v>168</v>
      </c>
      <c r="K28" s="141">
        <v>156</v>
      </c>
      <c r="L28" s="142">
        <v>112</v>
      </c>
      <c r="M28" s="143" t="s">
        <v>26</v>
      </c>
      <c r="N28" s="143" t="s">
        <v>26</v>
      </c>
      <c r="O28" s="144" t="s">
        <v>26</v>
      </c>
      <c r="P28" s="244">
        <f t="shared" si="20"/>
        <v>0.71794871794871795</v>
      </c>
      <c r="Q28" s="145" t="str">
        <f t="shared" si="21"/>
        <v>NO APLICA</v>
      </c>
      <c r="R28" s="145" t="str">
        <f t="shared" si="22"/>
        <v>NO APLICA</v>
      </c>
      <c r="S28" s="146" t="str">
        <f t="shared" si="23"/>
        <v>NO APLICA</v>
      </c>
      <c r="T28" s="244">
        <f t="shared" si="24"/>
        <v>0.17364341085271318</v>
      </c>
      <c r="U28" s="145" t="str">
        <f t="shared" si="25"/>
        <v>NO APLICA</v>
      </c>
      <c r="V28" s="145" t="str">
        <f t="shared" si="26"/>
        <v>NO APLICA</v>
      </c>
      <c r="W28" s="146" t="str">
        <f t="shared" si="27"/>
        <v>NO APLICA</v>
      </c>
      <c r="X28" s="221" t="s">
        <v>222</v>
      </c>
      <c r="Y28" s="148"/>
      <c r="Z28" s="148"/>
      <c r="AA28" s="149"/>
    </row>
    <row r="29" spans="2:27" ht="117.75" x14ac:dyDescent="0.25">
      <c r="B29" s="34" t="s">
        <v>55</v>
      </c>
      <c r="C29" s="36" t="s">
        <v>96</v>
      </c>
      <c r="D29" s="35" t="s">
        <v>97</v>
      </c>
      <c r="E29" s="37" t="s">
        <v>51</v>
      </c>
      <c r="F29" s="157" t="s">
        <v>98</v>
      </c>
      <c r="G29" s="179">
        <v>10017</v>
      </c>
      <c r="H29" s="180">
        <v>2504</v>
      </c>
      <c r="I29" s="181">
        <v>2504</v>
      </c>
      <c r="J29" s="181">
        <v>2504</v>
      </c>
      <c r="K29" s="182">
        <v>2505</v>
      </c>
      <c r="L29" s="183">
        <v>2504</v>
      </c>
      <c r="M29" s="184" t="s">
        <v>26</v>
      </c>
      <c r="N29" s="184" t="s">
        <v>26</v>
      </c>
      <c r="O29" s="185" t="s">
        <v>26</v>
      </c>
      <c r="P29" s="244">
        <f t="shared" si="20"/>
        <v>1</v>
      </c>
      <c r="Q29" s="145" t="str">
        <f t="shared" si="21"/>
        <v>NO APLICA</v>
      </c>
      <c r="R29" s="145" t="str">
        <f t="shared" si="22"/>
        <v>NO APLICA</v>
      </c>
      <c r="S29" s="146" t="str">
        <f t="shared" si="23"/>
        <v>NO APLICA</v>
      </c>
      <c r="T29" s="244">
        <f t="shared" si="24"/>
        <v>0.24997504242787261</v>
      </c>
      <c r="U29" s="145" t="str">
        <f t="shared" si="25"/>
        <v>NO APLICA</v>
      </c>
      <c r="V29" s="145" t="str">
        <f t="shared" si="26"/>
        <v>NO APLICA</v>
      </c>
      <c r="W29" s="146" t="str">
        <f t="shared" si="27"/>
        <v>NO APLICA</v>
      </c>
      <c r="X29" s="220" t="s">
        <v>223</v>
      </c>
      <c r="Y29" s="187"/>
      <c r="Z29" s="187"/>
      <c r="AA29" s="188"/>
    </row>
    <row r="30" spans="2:27" ht="103.5" x14ac:dyDescent="0.25">
      <c r="B30" s="51" t="s">
        <v>30</v>
      </c>
      <c r="C30" s="120" t="s">
        <v>99</v>
      </c>
      <c r="D30" s="52" t="s">
        <v>100</v>
      </c>
      <c r="E30" s="53" t="s">
        <v>51</v>
      </c>
      <c r="F30" s="150" t="s">
        <v>101</v>
      </c>
      <c r="G30" s="138">
        <v>8</v>
      </c>
      <c r="H30" s="139">
        <v>2</v>
      </c>
      <c r="I30" s="140">
        <v>2</v>
      </c>
      <c r="J30" s="140">
        <v>2</v>
      </c>
      <c r="K30" s="141">
        <v>2</v>
      </c>
      <c r="L30" s="142">
        <v>1</v>
      </c>
      <c r="M30" s="143" t="s">
        <v>26</v>
      </c>
      <c r="N30" s="143" t="s">
        <v>26</v>
      </c>
      <c r="O30" s="144" t="s">
        <v>26</v>
      </c>
      <c r="P30" s="244">
        <f t="shared" si="20"/>
        <v>0.5</v>
      </c>
      <c r="Q30" s="145" t="str">
        <f t="shared" si="21"/>
        <v>NO APLICA</v>
      </c>
      <c r="R30" s="145" t="str">
        <f t="shared" si="22"/>
        <v>NO APLICA</v>
      </c>
      <c r="S30" s="146" t="str">
        <f t="shared" si="23"/>
        <v>NO APLICA</v>
      </c>
      <c r="T30" s="244">
        <f t="shared" si="24"/>
        <v>0.125</v>
      </c>
      <c r="U30" s="145" t="str">
        <f t="shared" si="25"/>
        <v>NO APLICA</v>
      </c>
      <c r="V30" s="145" t="str">
        <f t="shared" si="26"/>
        <v>NO APLICA</v>
      </c>
      <c r="W30" s="146" t="str">
        <f t="shared" si="27"/>
        <v>NO APLICA</v>
      </c>
      <c r="X30" s="221" t="s">
        <v>224</v>
      </c>
      <c r="Y30" s="148"/>
      <c r="Z30" s="148"/>
      <c r="AA30" s="149"/>
    </row>
    <row r="31" spans="2:27" ht="117" x14ac:dyDescent="0.25">
      <c r="B31" s="51" t="s">
        <v>30</v>
      </c>
      <c r="C31" s="120" t="s">
        <v>102</v>
      </c>
      <c r="D31" s="52" t="s">
        <v>103</v>
      </c>
      <c r="E31" s="53" t="s">
        <v>51</v>
      </c>
      <c r="F31" s="150" t="s">
        <v>104</v>
      </c>
      <c r="G31" s="138">
        <v>2832</v>
      </c>
      <c r="H31" s="139">
        <v>708</v>
      </c>
      <c r="I31" s="140">
        <v>708</v>
      </c>
      <c r="J31" s="140">
        <v>708</v>
      </c>
      <c r="K31" s="141">
        <v>708</v>
      </c>
      <c r="L31" s="142">
        <v>708</v>
      </c>
      <c r="M31" s="143" t="s">
        <v>26</v>
      </c>
      <c r="N31" s="143" t="s">
        <v>26</v>
      </c>
      <c r="O31" s="144" t="s">
        <v>26</v>
      </c>
      <c r="P31" s="244">
        <f t="shared" si="20"/>
        <v>1</v>
      </c>
      <c r="Q31" s="145" t="str">
        <f t="shared" si="21"/>
        <v>NO APLICA</v>
      </c>
      <c r="R31" s="145" t="str">
        <f t="shared" si="22"/>
        <v>NO APLICA</v>
      </c>
      <c r="S31" s="146" t="str">
        <f t="shared" si="23"/>
        <v>NO APLICA</v>
      </c>
      <c r="T31" s="244">
        <f t="shared" si="24"/>
        <v>0.25</v>
      </c>
      <c r="U31" s="145" t="str">
        <f t="shared" si="25"/>
        <v>NO APLICA</v>
      </c>
      <c r="V31" s="145" t="str">
        <f t="shared" si="26"/>
        <v>NO APLICA</v>
      </c>
      <c r="W31" s="146" t="str">
        <f t="shared" si="27"/>
        <v>NO APLICA</v>
      </c>
      <c r="X31" s="221" t="s">
        <v>225</v>
      </c>
      <c r="Y31" s="148"/>
      <c r="Z31" s="148"/>
      <c r="AA31" s="149"/>
    </row>
    <row r="32" spans="2:27" ht="102.75" x14ac:dyDescent="0.25">
      <c r="B32" s="51" t="s">
        <v>30</v>
      </c>
      <c r="C32" s="120" t="s">
        <v>105</v>
      </c>
      <c r="D32" s="52" t="s">
        <v>106</v>
      </c>
      <c r="E32" s="53" t="s">
        <v>51</v>
      </c>
      <c r="F32" s="150" t="s">
        <v>107</v>
      </c>
      <c r="G32" s="138">
        <v>2832</v>
      </c>
      <c r="H32" s="139">
        <v>708</v>
      </c>
      <c r="I32" s="140">
        <v>708</v>
      </c>
      <c r="J32" s="140">
        <v>708</v>
      </c>
      <c r="K32" s="141">
        <v>708</v>
      </c>
      <c r="L32" s="142">
        <v>708</v>
      </c>
      <c r="M32" s="143" t="s">
        <v>26</v>
      </c>
      <c r="N32" s="143" t="s">
        <v>26</v>
      </c>
      <c r="O32" s="144" t="s">
        <v>26</v>
      </c>
      <c r="P32" s="244">
        <f t="shared" si="20"/>
        <v>1</v>
      </c>
      <c r="Q32" s="145" t="str">
        <f t="shared" si="21"/>
        <v>NO APLICA</v>
      </c>
      <c r="R32" s="145" t="str">
        <f t="shared" si="22"/>
        <v>NO APLICA</v>
      </c>
      <c r="S32" s="146" t="str">
        <f t="shared" si="23"/>
        <v>NO APLICA</v>
      </c>
      <c r="T32" s="244">
        <f t="shared" si="24"/>
        <v>0.25</v>
      </c>
      <c r="U32" s="145" t="str">
        <f t="shared" si="25"/>
        <v>NO APLICA</v>
      </c>
      <c r="V32" s="145" t="str">
        <f t="shared" si="26"/>
        <v>NO APLICA</v>
      </c>
      <c r="W32" s="146" t="str">
        <f t="shared" si="27"/>
        <v>NO APLICA</v>
      </c>
      <c r="X32" s="222" t="s">
        <v>226</v>
      </c>
      <c r="Y32" s="148"/>
      <c r="Z32" s="148"/>
      <c r="AA32" s="149"/>
    </row>
    <row r="33" spans="2:27" ht="102.75" x14ac:dyDescent="0.25">
      <c r="B33" s="51" t="s">
        <v>30</v>
      </c>
      <c r="C33" s="120" t="s">
        <v>108</v>
      </c>
      <c r="D33" s="52" t="s">
        <v>109</v>
      </c>
      <c r="E33" s="53" t="s">
        <v>51</v>
      </c>
      <c r="F33" s="150" t="s">
        <v>110</v>
      </c>
      <c r="G33" s="138">
        <v>6360</v>
      </c>
      <c r="H33" s="139">
        <v>1590</v>
      </c>
      <c r="I33" s="140">
        <v>1590</v>
      </c>
      <c r="J33" s="140">
        <v>1590</v>
      </c>
      <c r="K33" s="141">
        <v>1590</v>
      </c>
      <c r="L33" s="142">
        <v>1590</v>
      </c>
      <c r="M33" s="143" t="s">
        <v>26</v>
      </c>
      <c r="N33" s="143" t="s">
        <v>26</v>
      </c>
      <c r="O33" s="144" t="s">
        <v>26</v>
      </c>
      <c r="P33" s="244">
        <f t="shared" si="20"/>
        <v>1</v>
      </c>
      <c r="Q33" s="145" t="str">
        <f t="shared" si="21"/>
        <v>NO APLICA</v>
      </c>
      <c r="R33" s="145" t="str">
        <f t="shared" si="22"/>
        <v>NO APLICA</v>
      </c>
      <c r="S33" s="146" t="str">
        <f t="shared" si="23"/>
        <v>NO APLICA</v>
      </c>
      <c r="T33" s="244">
        <f t="shared" si="24"/>
        <v>0.25</v>
      </c>
      <c r="U33" s="145" t="str">
        <f t="shared" si="25"/>
        <v>NO APLICA</v>
      </c>
      <c r="V33" s="145" t="str">
        <f t="shared" si="26"/>
        <v>NO APLICA</v>
      </c>
      <c r="W33" s="146" t="str">
        <f t="shared" si="27"/>
        <v>NO APLICA</v>
      </c>
      <c r="X33" s="221" t="s">
        <v>227</v>
      </c>
      <c r="Y33" s="148"/>
      <c r="Z33" s="148"/>
      <c r="AA33" s="149"/>
    </row>
    <row r="34" spans="2:27" ht="105" x14ac:dyDescent="0.25">
      <c r="B34" s="51" t="s">
        <v>30</v>
      </c>
      <c r="C34" s="121" t="s">
        <v>111</v>
      </c>
      <c r="D34" s="52" t="s">
        <v>112</v>
      </c>
      <c r="E34" s="53" t="s">
        <v>51</v>
      </c>
      <c r="F34" s="150" t="s">
        <v>113</v>
      </c>
      <c r="G34" s="138">
        <v>6360</v>
      </c>
      <c r="H34" s="139">
        <v>1590</v>
      </c>
      <c r="I34" s="140">
        <v>1590</v>
      </c>
      <c r="J34" s="140">
        <v>1590</v>
      </c>
      <c r="K34" s="141">
        <v>1590</v>
      </c>
      <c r="L34" s="142">
        <v>1590</v>
      </c>
      <c r="M34" s="143" t="s">
        <v>26</v>
      </c>
      <c r="N34" s="143" t="s">
        <v>26</v>
      </c>
      <c r="O34" s="144" t="s">
        <v>26</v>
      </c>
      <c r="P34" s="244">
        <f t="shared" si="20"/>
        <v>1</v>
      </c>
      <c r="Q34" s="145" t="str">
        <f t="shared" si="21"/>
        <v>NO APLICA</v>
      </c>
      <c r="R34" s="145" t="str">
        <f t="shared" si="22"/>
        <v>NO APLICA</v>
      </c>
      <c r="S34" s="146" t="str">
        <f t="shared" si="23"/>
        <v>NO APLICA</v>
      </c>
      <c r="T34" s="244">
        <f t="shared" si="24"/>
        <v>0.25</v>
      </c>
      <c r="U34" s="145" t="str">
        <f t="shared" si="25"/>
        <v>NO APLICA</v>
      </c>
      <c r="V34" s="145" t="str">
        <f t="shared" si="26"/>
        <v>NO APLICA</v>
      </c>
      <c r="W34" s="146" t="str">
        <f t="shared" si="27"/>
        <v>NO APLICA</v>
      </c>
      <c r="X34" s="221" t="s">
        <v>228</v>
      </c>
      <c r="Y34" s="148"/>
      <c r="Z34" s="148"/>
      <c r="AA34" s="149"/>
    </row>
    <row r="35" spans="2:27" ht="117" x14ac:dyDescent="0.25">
      <c r="B35" s="51" t="s">
        <v>30</v>
      </c>
      <c r="C35" s="122" t="s">
        <v>114</v>
      </c>
      <c r="D35" s="52" t="s">
        <v>115</v>
      </c>
      <c r="E35" s="53" t="s">
        <v>51</v>
      </c>
      <c r="F35" s="150" t="s">
        <v>116</v>
      </c>
      <c r="G35" s="138">
        <v>125</v>
      </c>
      <c r="H35" s="139">
        <v>31</v>
      </c>
      <c r="I35" s="140">
        <v>31</v>
      </c>
      <c r="J35" s="140">
        <v>31</v>
      </c>
      <c r="K35" s="141">
        <v>32</v>
      </c>
      <c r="L35" s="142">
        <v>31</v>
      </c>
      <c r="M35" s="143" t="s">
        <v>26</v>
      </c>
      <c r="N35" s="143" t="s">
        <v>26</v>
      </c>
      <c r="O35" s="144" t="s">
        <v>26</v>
      </c>
      <c r="P35" s="244">
        <f t="shared" si="20"/>
        <v>1</v>
      </c>
      <c r="Q35" s="145" t="str">
        <f t="shared" si="21"/>
        <v>NO APLICA</v>
      </c>
      <c r="R35" s="145" t="str">
        <f t="shared" si="22"/>
        <v>NO APLICA</v>
      </c>
      <c r="S35" s="146" t="str">
        <f t="shared" si="23"/>
        <v>NO APLICA</v>
      </c>
      <c r="T35" s="244">
        <f t="shared" si="24"/>
        <v>0.248</v>
      </c>
      <c r="U35" s="145" t="str">
        <f t="shared" si="25"/>
        <v>NO APLICA</v>
      </c>
      <c r="V35" s="145" t="str">
        <f t="shared" si="26"/>
        <v>NO APLICA</v>
      </c>
      <c r="W35" s="146" t="str">
        <f t="shared" si="27"/>
        <v>NO APLICA</v>
      </c>
      <c r="X35" s="221" t="s">
        <v>229</v>
      </c>
      <c r="Y35" s="148"/>
      <c r="Z35" s="148"/>
      <c r="AA35" s="149"/>
    </row>
    <row r="36" spans="2:27" ht="118.5" x14ac:dyDescent="0.25">
      <c r="B36" s="34" t="s">
        <v>56</v>
      </c>
      <c r="C36" s="35" t="s">
        <v>117</v>
      </c>
      <c r="D36" s="35" t="s">
        <v>118</v>
      </c>
      <c r="E36" s="37" t="s">
        <v>51</v>
      </c>
      <c r="F36" s="158" t="s">
        <v>119</v>
      </c>
      <c r="G36" s="179">
        <v>1500</v>
      </c>
      <c r="H36" s="180">
        <v>375</v>
      </c>
      <c r="I36" s="181">
        <v>375</v>
      </c>
      <c r="J36" s="181">
        <v>375</v>
      </c>
      <c r="K36" s="182">
        <v>375</v>
      </c>
      <c r="L36" s="183">
        <v>343</v>
      </c>
      <c r="M36" s="184" t="s">
        <v>26</v>
      </c>
      <c r="N36" s="184" t="s">
        <v>26</v>
      </c>
      <c r="O36" s="185" t="s">
        <v>26</v>
      </c>
      <c r="P36" s="244">
        <f t="shared" si="20"/>
        <v>0.91466666666666663</v>
      </c>
      <c r="Q36" s="145" t="str">
        <f t="shared" si="21"/>
        <v>NO APLICA</v>
      </c>
      <c r="R36" s="145" t="str">
        <f t="shared" si="22"/>
        <v>NO APLICA</v>
      </c>
      <c r="S36" s="146" t="str">
        <f t="shared" si="23"/>
        <v>NO APLICA</v>
      </c>
      <c r="T36" s="244">
        <f t="shared" si="24"/>
        <v>0.22866666666666666</v>
      </c>
      <c r="U36" s="145" t="str">
        <f t="shared" si="25"/>
        <v>NO APLICA</v>
      </c>
      <c r="V36" s="145" t="str">
        <f t="shared" si="26"/>
        <v>NO APLICA</v>
      </c>
      <c r="W36" s="146" t="str">
        <f t="shared" si="27"/>
        <v>NO APLICA</v>
      </c>
      <c r="X36" s="216" t="s">
        <v>238</v>
      </c>
      <c r="Y36" s="187"/>
      <c r="Z36" s="187"/>
      <c r="AA36" s="188"/>
    </row>
    <row r="37" spans="2:27" ht="120" customHeight="1" x14ac:dyDescent="0.25">
      <c r="B37" s="51" t="s">
        <v>30</v>
      </c>
      <c r="C37" s="123" t="s">
        <v>120</v>
      </c>
      <c r="D37" s="124" t="s">
        <v>121</v>
      </c>
      <c r="E37" s="53" t="s">
        <v>51</v>
      </c>
      <c r="F37" s="232" t="s">
        <v>122</v>
      </c>
      <c r="G37" s="138">
        <v>150</v>
      </c>
      <c r="H37" s="139">
        <v>37</v>
      </c>
      <c r="I37" s="140">
        <v>39</v>
      </c>
      <c r="J37" s="140">
        <v>37</v>
      </c>
      <c r="K37" s="141">
        <v>37</v>
      </c>
      <c r="L37" s="142">
        <v>33</v>
      </c>
      <c r="M37" s="143" t="s">
        <v>26</v>
      </c>
      <c r="N37" s="143" t="s">
        <v>26</v>
      </c>
      <c r="O37" s="144" t="s">
        <v>26</v>
      </c>
      <c r="P37" s="244">
        <f t="shared" si="20"/>
        <v>0.89189189189189189</v>
      </c>
      <c r="Q37" s="145" t="str">
        <f t="shared" si="21"/>
        <v>NO APLICA</v>
      </c>
      <c r="R37" s="145" t="str">
        <f t="shared" si="22"/>
        <v>NO APLICA</v>
      </c>
      <c r="S37" s="146" t="str">
        <f t="shared" si="23"/>
        <v>NO APLICA</v>
      </c>
      <c r="T37" s="244">
        <f t="shared" si="24"/>
        <v>0.22</v>
      </c>
      <c r="U37" s="145" t="str">
        <f t="shared" si="25"/>
        <v>NO APLICA</v>
      </c>
      <c r="V37" s="145" t="str">
        <f t="shared" si="26"/>
        <v>NO APLICA</v>
      </c>
      <c r="W37" s="146" t="str">
        <f t="shared" si="27"/>
        <v>NO APLICA</v>
      </c>
      <c r="X37" s="71" t="s">
        <v>237</v>
      </c>
      <c r="Y37" s="148"/>
      <c r="Z37" s="148"/>
      <c r="AA37" s="149"/>
    </row>
    <row r="38" spans="2:27" ht="115.5" x14ac:dyDescent="0.25">
      <c r="B38" s="125" t="s">
        <v>30</v>
      </c>
      <c r="C38" s="126" t="s">
        <v>123</v>
      </c>
      <c r="D38" s="127" t="s">
        <v>124</v>
      </c>
      <c r="E38" s="128" t="s">
        <v>51</v>
      </c>
      <c r="F38" s="232" t="s">
        <v>125</v>
      </c>
      <c r="G38" s="138">
        <v>10</v>
      </c>
      <c r="H38" s="139">
        <v>4</v>
      </c>
      <c r="I38" s="140">
        <v>3</v>
      </c>
      <c r="J38" s="140">
        <v>3</v>
      </c>
      <c r="K38" s="141">
        <v>0</v>
      </c>
      <c r="L38" s="142">
        <v>5</v>
      </c>
      <c r="M38" s="143" t="s">
        <v>26</v>
      </c>
      <c r="N38" s="143" t="s">
        <v>26</v>
      </c>
      <c r="O38" s="144" t="s">
        <v>26</v>
      </c>
      <c r="P38" s="244">
        <f t="shared" si="20"/>
        <v>1.25</v>
      </c>
      <c r="Q38" s="145" t="str">
        <f t="shared" si="21"/>
        <v>NO APLICA</v>
      </c>
      <c r="R38" s="145" t="str">
        <f t="shared" si="22"/>
        <v>NO APLICA</v>
      </c>
      <c r="S38" s="146" t="str">
        <f t="shared" si="23"/>
        <v>NO APLICA</v>
      </c>
      <c r="T38" s="244">
        <f t="shared" si="24"/>
        <v>0.5</v>
      </c>
      <c r="U38" s="145" t="str">
        <f t="shared" si="25"/>
        <v>NO APLICA</v>
      </c>
      <c r="V38" s="145" t="str">
        <f t="shared" si="26"/>
        <v>NO APLICA</v>
      </c>
      <c r="W38" s="146" t="str">
        <f t="shared" si="27"/>
        <v>NO APLICA</v>
      </c>
      <c r="X38" s="71" t="s">
        <v>209</v>
      </c>
      <c r="Y38" s="148"/>
      <c r="Z38" s="148"/>
      <c r="AA38" s="149"/>
    </row>
    <row r="39" spans="2:27" ht="115.5" x14ac:dyDescent="0.25">
      <c r="B39" s="164" t="s">
        <v>30</v>
      </c>
      <c r="C39" s="165" t="s">
        <v>126</v>
      </c>
      <c r="D39" s="166" t="s">
        <v>127</v>
      </c>
      <c r="E39" s="167" t="s">
        <v>51</v>
      </c>
      <c r="F39" s="232" t="s">
        <v>128</v>
      </c>
      <c r="G39" s="138">
        <v>1200</v>
      </c>
      <c r="H39" s="139">
        <v>300</v>
      </c>
      <c r="I39" s="140">
        <v>300</v>
      </c>
      <c r="J39" s="140">
        <v>300</v>
      </c>
      <c r="K39" s="141">
        <v>300</v>
      </c>
      <c r="L39" s="142">
        <v>305</v>
      </c>
      <c r="M39" s="143" t="s">
        <v>26</v>
      </c>
      <c r="N39" s="143" t="s">
        <v>26</v>
      </c>
      <c r="O39" s="144" t="s">
        <v>26</v>
      </c>
      <c r="P39" s="244">
        <f t="shared" si="20"/>
        <v>1.0166666666666666</v>
      </c>
      <c r="Q39" s="145" t="str">
        <f t="shared" si="21"/>
        <v>NO APLICA</v>
      </c>
      <c r="R39" s="145" t="str">
        <f t="shared" si="22"/>
        <v>NO APLICA</v>
      </c>
      <c r="S39" s="146" t="str">
        <f t="shared" si="23"/>
        <v>NO APLICA</v>
      </c>
      <c r="T39" s="244">
        <f t="shared" si="24"/>
        <v>0.25416666666666665</v>
      </c>
      <c r="U39" s="145" t="str">
        <f t="shared" si="25"/>
        <v>NO APLICA</v>
      </c>
      <c r="V39" s="145" t="str">
        <f t="shared" si="26"/>
        <v>NO APLICA</v>
      </c>
      <c r="W39" s="146" t="str">
        <f t="shared" si="27"/>
        <v>NO APLICA</v>
      </c>
      <c r="X39" s="147" t="s">
        <v>233</v>
      </c>
      <c r="Y39" s="148"/>
      <c r="Z39" s="148"/>
      <c r="AA39" s="149"/>
    </row>
    <row r="40" spans="2:27" ht="144.75" customHeight="1" x14ac:dyDescent="0.25">
      <c r="B40" s="171" t="s">
        <v>57</v>
      </c>
      <c r="C40" s="172" t="s">
        <v>129</v>
      </c>
      <c r="D40" s="172" t="s">
        <v>130</v>
      </c>
      <c r="E40" s="173" t="s">
        <v>51</v>
      </c>
      <c r="F40" s="174" t="s">
        <v>131</v>
      </c>
      <c r="G40" s="179">
        <v>2806</v>
      </c>
      <c r="H40" s="180">
        <v>701</v>
      </c>
      <c r="I40" s="181">
        <v>702</v>
      </c>
      <c r="J40" s="181">
        <v>702</v>
      </c>
      <c r="K40" s="182">
        <v>701</v>
      </c>
      <c r="L40" s="183">
        <v>1029</v>
      </c>
      <c r="M40" s="184" t="s">
        <v>26</v>
      </c>
      <c r="N40" s="184" t="s">
        <v>26</v>
      </c>
      <c r="O40" s="185" t="s">
        <v>26</v>
      </c>
      <c r="P40" s="244">
        <f t="shared" si="20"/>
        <v>1.4679029957203995</v>
      </c>
      <c r="Q40" s="145" t="str">
        <f t="shared" si="21"/>
        <v>NO APLICA</v>
      </c>
      <c r="R40" s="145" t="str">
        <f t="shared" si="22"/>
        <v>NO APLICA</v>
      </c>
      <c r="S40" s="146" t="str">
        <f t="shared" si="23"/>
        <v>NO APLICA</v>
      </c>
      <c r="T40" s="244">
        <f t="shared" si="24"/>
        <v>0.36671418389166072</v>
      </c>
      <c r="U40" s="145" t="str">
        <f t="shared" si="25"/>
        <v>NO APLICA</v>
      </c>
      <c r="V40" s="145" t="str">
        <f t="shared" si="26"/>
        <v>NO APLICA</v>
      </c>
      <c r="W40" s="146" t="str">
        <f t="shared" si="27"/>
        <v>NO APLICA</v>
      </c>
      <c r="X40" s="225" t="s">
        <v>232</v>
      </c>
      <c r="Y40" s="187"/>
      <c r="Z40" s="187"/>
      <c r="AA40" s="188"/>
    </row>
    <row r="41" spans="2:27" ht="103.5" x14ac:dyDescent="0.25">
      <c r="B41" s="129" t="s">
        <v>30</v>
      </c>
      <c r="C41" s="130" t="s">
        <v>132</v>
      </c>
      <c r="D41" s="130" t="s">
        <v>133</v>
      </c>
      <c r="E41" s="131" t="s">
        <v>51</v>
      </c>
      <c r="F41" s="232" t="s">
        <v>134</v>
      </c>
      <c r="G41" s="138">
        <v>260</v>
      </c>
      <c r="H41" s="139">
        <v>65</v>
      </c>
      <c r="I41" s="140">
        <v>65</v>
      </c>
      <c r="J41" s="140">
        <v>65</v>
      </c>
      <c r="K41" s="141">
        <v>65</v>
      </c>
      <c r="L41" s="142">
        <v>70</v>
      </c>
      <c r="M41" s="143" t="s">
        <v>26</v>
      </c>
      <c r="N41" s="143" t="s">
        <v>26</v>
      </c>
      <c r="O41" s="144" t="s">
        <v>26</v>
      </c>
      <c r="P41" s="244">
        <f t="shared" si="20"/>
        <v>1.0769230769230769</v>
      </c>
      <c r="Q41" s="145" t="str">
        <f t="shared" si="21"/>
        <v>NO APLICA</v>
      </c>
      <c r="R41" s="145" t="str">
        <f t="shared" si="22"/>
        <v>NO APLICA</v>
      </c>
      <c r="S41" s="146" t="str">
        <f t="shared" si="23"/>
        <v>NO APLICA</v>
      </c>
      <c r="T41" s="244">
        <f t="shared" si="24"/>
        <v>0.26923076923076922</v>
      </c>
      <c r="U41" s="145" t="str">
        <f t="shared" si="25"/>
        <v>NO APLICA</v>
      </c>
      <c r="V41" s="145" t="str">
        <f t="shared" si="26"/>
        <v>NO APLICA</v>
      </c>
      <c r="W41" s="146" t="str">
        <f t="shared" si="27"/>
        <v>NO APLICA</v>
      </c>
      <c r="X41" s="147" t="s">
        <v>234</v>
      </c>
      <c r="Y41" s="148"/>
      <c r="Z41" s="148"/>
      <c r="AA41" s="149"/>
    </row>
    <row r="42" spans="2:27" ht="129.75" x14ac:dyDescent="0.25">
      <c r="B42" s="129" t="s">
        <v>30</v>
      </c>
      <c r="C42" s="132" t="s">
        <v>135</v>
      </c>
      <c r="D42" s="132" t="s">
        <v>136</v>
      </c>
      <c r="E42" s="133" t="s">
        <v>51</v>
      </c>
      <c r="F42" s="233" t="s">
        <v>137</v>
      </c>
      <c r="G42" s="138">
        <v>1000</v>
      </c>
      <c r="H42" s="139">
        <v>250</v>
      </c>
      <c r="I42" s="140">
        <v>250</v>
      </c>
      <c r="J42" s="140">
        <v>250</v>
      </c>
      <c r="K42" s="141">
        <v>250</v>
      </c>
      <c r="L42" s="142">
        <v>278</v>
      </c>
      <c r="M42" s="143" t="s">
        <v>26</v>
      </c>
      <c r="N42" s="143" t="s">
        <v>26</v>
      </c>
      <c r="O42" s="144" t="s">
        <v>26</v>
      </c>
      <c r="P42" s="244">
        <f t="shared" si="20"/>
        <v>1.1120000000000001</v>
      </c>
      <c r="Q42" s="145" t="str">
        <f t="shared" si="21"/>
        <v>NO APLICA</v>
      </c>
      <c r="R42" s="145" t="str">
        <f t="shared" si="22"/>
        <v>NO APLICA</v>
      </c>
      <c r="S42" s="146" t="str">
        <f t="shared" si="23"/>
        <v>NO APLICA</v>
      </c>
      <c r="T42" s="244">
        <f t="shared" si="24"/>
        <v>0.27800000000000002</v>
      </c>
      <c r="U42" s="145" t="str">
        <f t="shared" si="25"/>
        <v>NO APLICA</v>
      </c>
      <c r="V42" s="145" t="str">
        <f t="shared" si="26"/>
        <v>NO APLICA</v>
      </c>
      <c r="W42" s="146" t="str">
        <f t="shared" si="27"/>
        <v>NO APLICA</v>
      </c>
      <c r="X42" s="147" t="s">
        <v>236</v>
      </c>
      <c r="Y42" s="148"/>
      <c r="Z42" s="148"/>
      <c r="AA42" s="149"/>
    </row>
    <row r="43" spans="2:27" ht="115.5" x14ac:dyDescent="0.25">
      <c r="B43" s="175" t="s">
        <v>30</v>
      </c>
      <c r="C43" s="176" t="s">
        <v>138</v>
      </c>
      <c r="D43" s="176" t="s">
        <v>139</v>
      </c>
      <c r="E43" s="177" t="s">
        <v>51</v>
      </c>
      <c r="F43" s="234" t="s">
        <v>140</v>
      </c>
      <c r="G43" s="138">
        <v>1800</v>
      </c>
      <c r="H43" s="139">
        <v>450</v>
      </c>
      <c r="I43" s="140">
        <v>450</v>
      </c>
      <c r="J43" s="140">
        <v>450</v>
      </c>
      <c r="K43" s="141">
        <v>450</v>
      </c>
      <c r="L43" s="142">
        <v>750</v>
      </c>
      <c r="M43" s="143" t="s">
        <v>26</v>
      </c>
      <c r="N43" s="143" t="s">
        <v>26</v>
      </c>
      <c r="O43" s="144" t="s">
        <v>26</v>
      </c>
      <c r="P43" s="244">
        <f t="shared" si="20"/>
        <v>1.6666666666666667</v>
      </c>
      <c r="Q43" s="145" t="str">
        <f t="shared" si="21"/>
        <v>NO APLICA</v>
      </c>
      <c r="R43" s="145" t="str">
        <f t="shared" si="22"/>
        <v>NO APLICA</v>
      </c>
      <c r="S43" s="146" t="str">
        <f t="shared" si="23"/>
        <v>NO APLICA</v>
      </c>
      <c r="T43" s="244">
        <f t="shared" si="24"/>
        <v>0.41666666666666669</v>
      </c>
      <c r="U43" s="145" t="str">
        <f t="shared" si="25"/>
        <v>NO APLICA</v>
      </c>
      <c r="V43" s="145" t="str">
        <f t="shared" si="26"/>
        <v>NO APLICA</v>
      </c>
      <c r="W43" s="146" t="str">
        <f t="shared" si="27"/>
        <v>NO APLICA</v>
      </c>
      <c r="X43" s="147" t="s">
        <v>235</v>
      </c>
      <c r="Y43" s="148"/>
      <c r="Z43" s="148"/>
      <c r="AA43" s="149"/>
    </row>
    <row r="44" spans="2:27" ht="117" customHeight="1" x14ac:dyDescent="0.25">
      <c r="B44" s="159" t="s">
        <v>58</v>
      </c>
      <c r="C44" s="168" t="s">
        <v>173</v>
      </c>
      <c r="D44" s="169" t="s">
        <v>141</v>
      </c>
      <c r="E44" s="162" t="s">
        <v>59</v>
      </c>
      <c r="F44" s="170" t="s">
        <v>142</v>
      </c>
      <c r="G44" s="179">
        <v>1200</v>
      </c>
      <c r="H44" s="180">
        <v>300</v>
      </c>
      <c r="I44" s="181">
        <v>300</v>
      </c>
      <c r="J44" s="181">
        <v>300</v>
      </c>
      <c r="K44" s="182">
        <v>300</v>
      </c>
      <c r="L44" s="183">
        <v>300</v>
      </c>
      <c r="M44" s="184" t="s">
        <v>26</v>
      </c>
      <c r="N44" s="184" t="s">
        <v>26</v>
      </c>
      <c r="O44" s="185" t="s">
        <v>26</v>
      </c>
      <c r="P44" s="244">
        <f t="shared" si="20"/>
        <v>1</v>
      </c>
      <c r="Q44" s="145" t="str">
        <f t="shared" si="21"/>
        <v>NO APLICA</v>
      </c>
      <c r="R44" s="145" t="str">
        <f t="shared" si="22"/>
        <v>NO APLICA</v>
      </c>
      <c r="S44" s="146" t="str">
        <f t="shared" si="23"/>
        <v>NO APLICA</v>
      </c>
      <c r="T44" s="244">
        <f t="shared" si="24"/>
        <v>0.25</v>
      </c>
      <c r="U44" s="145" t="str">
        <f t="shared" si="25"/>
        <v>NO APLICA</v>
      </c>
      <c r="V44" s="145" t="str">
        <f t="shared" si="26"/>
        <v>NO APLICA</v>
      </c>
      <c r="W44" s="146" t="str">
        <f t="shared" si="27"/>
        <v>NO APLICA</v>
      </c>
      <c r="X44" s="186" t="s">
        <v>205</v>
      </c>
      <c r="Y44" s="187"/>
      <c r="Z44" s="187"/>
      <c r="AA44" s="188"/>
    </row>
    <row r="45" spans="2:27" ht="104.25" x14ac:dyDescent="0.25">
      <c r="B45" s="51" t="s">
        <v>30</v>
      </c>
      <c r="C45" s="134" t="s">
        <v>143</v>
      </c>
      <c r="D45" s="134" t="s">
        <v>144</v>
      </c>
      <c r="E45" s="53" t="s">
        <v>51</v>
      </c>
      <c r="F45" s="151" t="s">
        <v>145</v>
      </c>
      <c r="G45" s="138">
        <v>1200</v>
      </c>
      <c r="H45" s="139">
        <v>300</v>
      </c>
      <c r="I45" s="140">
        <v>300</v>
      </c>
      <c r="J45" s="140">
        <v>300</v>
      </c>
      <c r="K45" s="141">
        <v>300</v>
      </c>
      <c r="L45" s="142">
        <v>215</v>
      </c>
      <c r="M45" s="143" t="s">
        <v>26</v>
      </c>
      <c r="N45" s="143" t="s">
        <v>26</v>
      </c>
      <c r="O45" s="144" t="s">
        <v>26</v>
      </c>
      <c r="P45" s="244">
        <f t="shared" si="20"/>
        <v>0.71666666666666667</v>
      </c>
      <c r="Q45" s="145" t="str">
        <f t="shared" si="21"/>
        <v>NO APLICA</v>
      </c>
      <c r="R45" s="145" t="str">
        <f t="shared" si="22"/>
        <v>NO APLICA</v>
      </c>
      <c r="S45" s="146" t="str">
        <f t="shared" si="23"/>
        <v>NO APLICA</v>
      </c>
      <c r="T45" s="244">
        <f t="shared" si="24"/>
        <v>0.17916666666666667</v>
      </c>
      <c r="U45" s="145" t="str">
        <f t="shared" si="25"/>
        <v>NO APLICA</v>
      </c>
      <c r="V45" s="145" t="str">
        <f t="shared" si="26"/>
        <v>NO APLICA</v>
      </c>
      <c r="W45" s="146" t="str">
        <f t="shared" si="27"/>
        <v>NO APLICA</v>
      </c>
      <c r="X45" s="147" t="s">
        <v>206</v>
      </c>
      <c r="Y45" s="148"/>
      <c r="Z45" s="148"/>
      <c r="AA45" s="149"/>
    </row>
    <row r="46" spans="2:27" ht="103.5" customHeight="1" x14ac:dyDescent="0.25">
      <c r="B46" s="51" t="s">
        <v>30</v>
      </c>
      <c r="C46" s="134" t="s">
        <v>146</v>
      </c>
      <c r="D46" s="134" t="s">
        <v>147</v>
      </c>
      <c r="E46" s="53" t="s">
        <v>51</v>
      </c>
      <c r="F46" s="152" t="s">
        <v>148</v>
      </c>
      <c r="G46" s="138">
        <v>4</v>
      </c>
      <c r="H46" s="139">
        <v>0</v>
      </c>
      <c r="I46" s="140">
        <v>1</v>
      </c>
      <c r="J46" s="140">
        <v>2</v>
      </c>
      <c r="K46" s="141">
        <v>1</v>
      </c>
      <c r="L46" s="142">
        <v>0</v>
      </c>
      <c r="M46" s="143" t="s">
        <v>26</v>
      </c>
      <c r="N46" s="143" t="s">
        <v>26</v>
      </c>
      <c r="O46" s="144" t="s">
        <v>26</v>
      </c>
      <c r="P46" s="244" t="str">
        <f t="shared" si="20"/>
        <v>NO APLICA</v>
      </c>
      <c r="Q46" s="145" t="str">
        <f t="shared" si="21"/>
        <v>NO APLICA</v>
      </c>
      <c r="R46" s="145" t="str">
        <f t="shared" si="22"/>
        <v>NO APLICA</v>
      </c>
      <c r="S46" s="146" t="str">
        <f t="shared" si="23"/>
        <v>NO APLICA</v>
      </c>
      <c r="T46" s="244">
        <f t="shared" si="24"/>
        <v>0</v>
      </c>
      <c r="U46" s="145" t="str">
        <f t="shared" si="25"/>
        <v>NO APLICA</v>
      </c>
      <c r="V46" s="145" t="str">
        <f t="shared" si="26"/>
        <v>NO APLICA</v>
      </c>
      <c r="W46" s="146" t="str">
        <f t="shared" si="27"/>
        <v>NO APLICA</v>
      </c>
      <c r="X46" s="147" t="s">
        <v>207</v>
      </c>
      <c r="Y46" s="148"/>
      <c r="Z46" s="148"/>
      <c r="AA46" s="149"/>
    </row>
    <row r="47" spans="2:27" ht="102.75" x14ac:dyDescent="0.25">
      <c r="B47" s="135" t="s">
        <v>30</v>
      </c>
      <c r="C47" s="136" t="s">
        <v>149</v>
      </c>
      <c r="D47" s="136" t="s">
        <v>150</v>
      </c>
      <c r="E47" s="137" t="s">
        <v>51</v>
      </c>
      <c r="F47" s="153" t="s">
        <v>151</v>
      </c>
      <c r="G47" s="138">
        <v>1000</v>
      </c>
      <c r="H47" s="139">
        <v>250</v>
      </c>
      <c r="I47" s="140">
        <v>250</v>
      </c>
      <c r="J47" s="140">
        <v>250</v>
      </c>
      <c r="K47" s="141">
        <v>250</v>
      </c>
      <c r="L47" s="142">
        <v>250</v>
      </c>
      <c r="M47" s="143" t="s">
        <v>26</v>
      </c>
      <c r="N47" s="143" t="s">
        <v>26</v>
      </c>
      <c r="O47" s="144" t="s">
        <v>26</v>
      </c>
      <c r="P47" s="244">
        <f t="shared" si="20"/>
        <v>1</v>
      </c>
      <c r="Q47" s="145" t="str">
        <f t="shared" si="21"/>
        <v>NO APLICA</v>
      </c>
      <c r="R47" s="145" t="str">
        <f t="shared" si="22"/>
        <v>NO APLICA</v>
      </c>
      <c r="S47" s="146" t="str">
        <f t="shared" si="23"/>
        <v>NO APLICA</v>
      </c>
      <c r="T47" s="244">
        <f t="shared" si="24"/>
        <v>0.25</v>
      </c>
      <c r="U47" s="145" t="str">
        <f t="shared" si="25"/>
        <v>NO APLICA</v>
      </c>
      <c r="V47" s="145" t="str">
        <f t="shared" si="26"/>
        <v>NO APLICA</v>
      </c>
      <c r="W47" s="146" t="str">
        <f t="shared" si="27"/>
        <v>NO APLICA</v>
      </c>
      <c r="X47" s="147" t="s">
        <v>208</v>
      </c>
      <c r="Y47" s="148"/>
      <c r="Z47" s="148"/>
      <c r="AA47" s="149"/>
    </row>
    <row r="48" spans="2:27" ht="118.5" x14ac:dyDescent="0.25">
      <c r="B48" s="159" t="s">
        <v>60</v>
      </c>
      <c r="C48" s="160" t="s">
        <v>152</v>
      </c>
      <c r="D48" s="161" t="s">
        <v>254</v>
      </c>
      <c r="E48" s="191" t="s">
        <v>51</v>
      </c>
      <c r="F48" s="163" t="s">
        <v>153</v>
      </c>
      <c r="G48" s="179">
        <v>194</v>
      </c>
      <c r="H48" s="180">
        <v>40</v>
      </c>
      <c r="I48" s="181">
        <v>54</v>
      </c>
      <c r="J48" s="181">
        <v>49</v>
      </c>
      <c r="K48" s="182">
        <v>51</v>
      </c>
      <c r="L48" s="183">
        <v>37</v>
      </c>
      <c r="M48" s="184" t="s">
        <v>26</v>
      </c>
      <c r="N48" s="184" t="s">
        <v>26</v>
      </c>
      <c r="O48" s="185" t="s">
        <v>26</v>
      </c>
      <c r="P48" s="244">
        <f t="shared" si="20"/>
        <v>0.92500000000000004</v>
      </c>
      <c r="Q48" s="145" t="str">
        <f t="shared" si="21"/>
        <v>NO APLICA</v>
      </c>
      <c r="R48" s="145" t="str">
        <f t="shared" si="22"/>
        <v>NO APLICA</v>
      </c>
      <c r="S48" s="146" t="str">
        <f t="shared" si="23"/>
        <v>NO APLICA</v>
      </c>
      <c r="T48" s="244">
        <f t="shared" si="24"/>
        <v>0.19072164948453607</v>
      </c>
      <c r="U48" s="145" t="str">
        <f t="shared" si="25"/>
        <v>NO APLICA</v>
      </c>
      <c r="V48" s="145" t="str">
        <f t="shared" si="26"/>
        <v>NO APLICA</v>
      </c>
      <c r="W48" s="146" t="str">
        <f t="shared" si="27"/>
        <v>NO APLICA</v>
      </c>
      <c r="X48" s="216" t="s">
        <v>239</v>
      </c>
      <c r="Y48" s="187"/>
      <c r="Z48" s="187"/>
      <c r="AA48" s="188"/>
    </row>
    <row r="49" spans="2:27" ht="118.5" x14ac:dyDescent="0.25">
      <c r="B49" s="235" t="s">
        <v>61</v>
      </c>
      <c r="C49" s="236" t="s">
        <v>154</v>
      </c>
      <c r="D49" s="134" t="s">
        <v>155</v>
      </c>
      <c r="E49" s="237" t="s">
        <v>51</v>
      </c>
      <c r="F49" s="152" t="s">
        <v>156</v>
      </c>
      <c r="G49" s="138">
        <v>47</v>
      </c>
      <c r="H49" s="139">
        <v>10</v>
      </c>
      <c r="I49" s="140">
        <v>13</v>
      </c>
      <c r="J49" s="140">
        <v>13</v>
      </c>
      <c r="K49" s="141">
        <v>11</v>
      </c>
      <c r="L49" s="142">
        <v>7</v>
      </c>
      <c r="M49" s="143" t="s">
        <v>26</v>
      </c>
      <c r="N49" s="143" t="s">
        <v>26</v>
      </c>
      <c r="O49" s="144" t="s">
        <v>26</v>
      </c>
      <c r="P49" s="244">
        <f t="shared" si="20"/>
        <v>0.7</v>
      </c>
      <c r="Q49" s="145" t="str">
        <f t="shared" si="21"/>
        <v>NO APLICA</v>
      </c>
      <c r="R49" s="145" t="str">
        <f t="shared" si="22"/>
        <v>NO APLICA</v>
      </c>
      <c r="S49" s="146" t="str">
        <f t="shared" si="23"/>
        <v>NO APLICA</v>
      </c>
      <c r="T49" s="244">
        <f t="shared" si="24"/>
        <v>0.14893617021276595</v>
      </c>
      <c r="U49" s="145" t="str">
        <f t="shared" si="25"/>
        <v>NO APLICA</v>
      </c>
      <c r="V49" s="145" t="str">
        <f t="shared" si="26"/>
        <v>NO APLICA</v>
      </c>
      <c r="W49" s="146" t="str">
        <f t="shared" si="27"/>
        <v>NO APLICA</v>
      </c>
      <c r="X49" s="71" t="s">
        <v>240</v>
      </c>
      <c r="Y49" s="148"/>
      <c r="Z49" s="148"/>
      <c r="AA49" s="149"/>
    </row>
    <row r="50" spans="2:27" ht="104.25" x14ac:dyDescent="0.25">
      <c r="B50" s="235" t="s">
        <v>30</v>
      </c>
      <c r="C50" s="238" t="s">
        <v>157</v>
      </c>
      <c r="D50" s="134" t="s">
        <v>158</v>
      </c>
      <c r="E50" s="239" t="s">
        <v>51</v>
      </c>
      <c r="F50" s="152" t="s">
        <v>159</v>
      </c>
      <c r="G50" s="138">
        <v>125</v>
      </c>
      <c r="H50" s="139">
        <v>25</v>
      </c>
      <c r="I50" s="140">
        <v>35</v>
      </c>
      <c r="J50" s="140">
        <v>30</v>
      </c>
      <c r="K50" s="141">
        <v>35</v>
      </c>
      <c r="L50" s="142">
        <v>25</v>
      </c>
      <c r="M50" s="143" t="s">
        <v>26</v>
      </c>
      <c r="N50" s="143" t="s">
        <v>26</v>
      </c>
      <c r="O50" s="144" t="s">
        <v>26</v>
      </c>
      <c r="P50" s="244">
        <f t="shared" si="20"/>
        <v>1</v>
      </c>
      <c r="Q50" s="145" t="str">
        <f t="shared" si="21"/>
        <v>NO APLICA</v>
      </c>
      <c r="R50" s="145" t="str">
        <f t="shared" si="22"/>
        <v>NO APLICA</v>
      </c>
      <c r="S50" s="146" t="str">
        <f t="shared" si="23"/>
        <v>NO APLICA</v>
      </c>
      <c r="T50" s="244">
        <f t="shared" si="24"/>
        <v>0.2</v>
      </c>
      <c r="U50" s="145" t="str">
        <f t="shared" si="25"/>
        <v>NO APLICA</v>
      </c>
      <c r="V50" s="145" t="str">
        <f t="shared" si="26"/>
        <v>NO APLICA</v>
      </c>
      <c r="W50" s="146" t="str">
        <f t="shared" si="27"/>
        <v>NO APLICA</v>
      </c>
      <c r="X50" s="71" t="s">
        <v>241</v>
      </c>
      <c r="Y50" s="148"/>
      <c r="Z50" s="148"/>
      <c r="AA50" s="149"/>
    </row>
    <row r="51" spans="2:27" ht="118.5" x14ac:dyDescent="0.25">
      <c r="B51" s="235" t="s">
        <v>30</v>
      </c>
      <c r="C51" s="236" t="s">
        <v>160</v>
      </c>
      <c r="D51" s="236" t="s">
        <v>161</v>
      </c>
      <c r="E51" s="237" t="s">
        <v>51</v>
      </c>
      <c r="F51" s="151" t="s">
        <v>162</v>
      </c>
      <c r="G51" s="138">
        <v>22</v>
      </c>
      <c r="H51" s="139">
        <v>5</v>
      </c>
      <c r="I51" s="140">
        <v>6</v>
      </c>
      <c r="J51" s="140">
        <v>6</v>
      </c>
      <c r="K51" s="141">
        <v>5</v>
      </c>
      <c r="L51" s="142">
        <v>5</v>
      </c>
      <c r="M51" s="143" t="s">
        <v>26</v>
      </c>
      <c r="N51" s="143" t="s">
        <v>26</v>
      </c>
      <c r="O51" s="144" t="s">
        <v>26</v>
      </c>
      <c r="P51" s="244">
        <f t="shared" si="20"/>
        <v>1</v>
      </c>
      <c r="Q51" s="145" t="str">
        <f t="shared" si="21"/>
        <v>NO APLICA</v>
      </c>
      <c r="R51" s="145" t="str">
        <f t="shared" si="22"/>
        <v>NO APLICA</v>
      </c>
      <c r="S51" s="146" t="str">
        <f t="shared" si="23"/>
        <v>NO APLICA</v>
      </c>
      <c r="T51" s="244">
        <f t="shared" si="24"/>
        <v>0.22727272727272727</v>
      </c>
      <c r="U51" s="145" t="str">
        <f t="shared" si="25"/>
        <v>NO APLICA</v>
      </c>
      <c r="V51" s="145" t="str">
        <f t="shared" si="26"/>
        <v>NO APLICA</v>
      </c>
      <c r="W51" s="146" t="str">
        <f t="shared" si="27"/>
        <v>NO APLICA</v>
      </c>
      <c r="X51" s="71" t="s">
        <v>242</v>
      </c>
      <c r="Y51" s="148"/>
      <c r="Z51" s="148"/>
      <c r="AA51" s="149"/>
    </row>
    <row r="52" spans="2:27" s="192" customFormat="1" ht="105" x14ac:dyDescent="0.25">
      <c r="B52" s="197" t="s">
        <v>62</v>
      </c>
      <c r="C52" s="198" t="s">
        <v>163</v>
      </c>
      <c r="D52" s="155" t="s">
        <v>164</v>
      </c>
      <c r="E52" s="37" t="s">
        <v>51</v>
      </c>
      <c r="F52" s="242" t="s">
        <v>165</v>
      </c>
      <c r="G52" s="179">
        <v>1272</v>
      </c>
      <c r="H52" s="180">
        <v>318</v>
      </c>
      <c r="I52" s="181">
        <v>318</v>
      </c>
      <c r="J52" s="181">
        <v>318</v>
      </c>
      <c r="K52" s="182">
        <v>318</v>
      </c>
      <c r="L52" s="183">
        <v>322</v>
      </c>
      <c r="M52" s="184" t="s">
        <v>26</v>
      </c>
      <c r="N52" s="184" t="s">
        <v>26</v>
      </c>
      <c r="O52" s="185" t="s">
        <v>26</v>
      </c>
      <c r="P52" s="247">
        <f t="shared" si="20"/>
        <v>1.0125786163522013</v>
      </c>
      <c r="Q52" s="193" t="str">
        <f t="shared" si="21"/>
        <v>NO APLICA</v>
      </c>
      <c r="R52" s="193" t="str">
        <f t="shared" si="22"/>
        <v>NO APLICA</v>
      </c>
      <c r="S52" s="194" t="str">
        <f t="shared" si="23"/>
        <v>NO APLICA</v>
      </c>
      <c r="T52" s="247">
        <f t="shared" si="24"/>
        <v>0.25314465408805031</v>
      </c>
      <c r="U52" s="193" t="str">
        <f t="shared" si="25"/>
        <v>NO APLICA</v>
      </c>
      <c r="V52" s="193" t="str">
        <f t="shared" si="26"/>
        <v>NO APLICA</v>
      </c>
      <c r="W52" s="194" t="str">
        <f t="shared" si="27"/>
        <v>NO APLICA</v>
      </c>
      <c r="X52" s="219" t="s">
        <v>213</v>
      </c>
      <c r="Y52" s="187"/>
      <c r="Z52" s="187"/>
      <c r="AA52" s="188"/>
    </row>
    <row r="53" spans="2:27" s="192" customFormat="1" ht="120" x14ac:dyDescent="0.25">
      <c r="B53" s="51" t="s">
        <v>30</v>
      </c>
      <c r="C53" s="199" t="s">
        <v>166</v>
      </c>
      <c r="D53" s="118" t="s">
        <v>167</v>
      </c>
      <c r="E53" s="53" t="s">
        <v>51</v>
      </c>
      <c r="F53" s="150" t="s">
        <v>168</v>
      </c>
      <c r="G53" s="138">
        <v>3576</v>
      </c>
      <c r="H53" s="139">
        <v>750</v>
      </c>
      <c r="I53" s="140">
        <v>1207</v>
      </c>
      <c r="J53" s="140">
        <v>1100</v>
      </c>
      <c r="K53" s="141">
        <v>519</v>
      </c>
      <c r="L53" s="142">
        <v>674</v>
      </c>
      <c r="M53" s="143" t="s">
        <v>26</v>
      </c>
      <c r="N53" s="143" t="s">
        <v>26</v>
      </c>
      <c r="O53" s="144" t="s">
        <v>26</v>
      </c>
      <c r="P53" s="247">
        <f t="shared" si="20"/>
        <v>0.89866666666666661</v>
      </c>
      <c r="Q53" s="193" t="str">
        <f t="shared" si="21"/>
        <v>NO APLICA</v>
      </c>
      <c r="R53" s="193" t="str">
        <f t="shared" si="22"/>
        <v>NO APLICA</v>
      </c>
      <c r="S53" s="194" t="str">
        <f t="shared" si="23"/>
        <v>NO APLICA</v>
      </c>
      <c r="T53" s="247">
        <f t="shared" si="24"/>
        <v>0.18847874720357941</v>
      </c>
      <c r="U53" s="193" t="str">
        <f t="shared" si="25"/>
        <v>NO APLICA</v>
      </c>
      <c r="V53" s="193" t="str">
        <f t="shared" si="26"/>
        <v>NO APLICA</v>
      </c>
      <c r="W53" s="194" t="str">
        <f t="shared" si="27"/>
        <v>NO APLICA</v>
      </c>
      <c r="X53" s="217" t="s">
        <v>210</v>
      </c>
      <c r="Y53" s="148"/>
      <c r="Z53" s="148"/>
      <c r="AA53" s="149"/>
    </row>
    <row r="54" spans="2:27" s="192" customFormat="1" ht="120" x14ac:dyDescent="0.25">
      <c r="B54" s="135" t="s">
        <v>30</v>
      </c>
      <c r="C54" s="200" t="s">
        <v>169</v>
      </c>
      <c r="D54" s="201" t="s">
        <v>170</v>
      </c>
      <c r="E54" s="202" t="s">
        <v>51</v>
      </c>
      <c r="F54" s="240" t="s">
        <v>202</v>
      </c>
      <c r="G54" s="138">
        <v>705</v>
      </c>
      <c r="H54" s="139">
        <v>80</v>
      </c>
      <c r="I54" s="140">
        <v>250</v>
      </c>
      <c r="J54" s="140">
        <v>250</v>
      </c>
      <c r="K54" s="141">
        <v>125</v>
      </c>
      <c r="L54" s="142">
        <v>113</v>
      </c>
      <c r="M54" s="143" t="s">
        <v>26</v>
      </c>
      <c r="N54" s="143" t="s">
        <v>26</v>
      </c>
      <c r="O54" s="144" t="s">
        <v>26</v>
      </c>
      <c r="P54" s="247">
        <f t="shared" si="20"/>
        <v>1.4125000000000001</v>
      </c>
      <c r="Q54" s="193" t="str">
        <f t="shared" si="21"/>
        <v>NO APLICA</v>
      </c>
      <c r="R54" s="193" t="str">
        <f t="shared" si="22"/>
        <v>NO APLICA</v>
      </c>
      <c r="S54" s="194" t="str">
        <f t="shared" si="23"/>
        <v>NO APLICA</v>
      </c>
      <c r="T54" s="247">
        <f t="shared" si="24"/>
        <v>0.16028368794326242</v>
      </c>
      <c r="U54" s="193" t="str">
        <f t="shared" si="25"/>
        <v>NO APLICA</v>
      </c>
      <c r="V54" s="193" t="str">
        <f t="shared" si="26"/>
        <v>NO APLICA</v>
      </c>
      <c r="W54" s="194" t="str">
        <f t="shared" si="27"/>
        <v>NO APLICA</v>
      </c>
      <c r="X54" s="217" t="s">
        <v>211</v>
      </c>
      <c r="Y54" s="148"/>
      <c r="Z54" s="148"/>
      <c r="AA54" s="149"/>
    </row>
    <row r="55" spans="2:27" s="192" customFormat="1" ht="120.75" thickBot="1" x14ac:dyDescent="0.3">
      <c r="B55" s="203" t="s">
        <v>30</v>
      </c>
      <c r="C55" s="204" t="s">
        <v>171</v>
      </c>
      <c r="D55" s="205" t="s">
        <v>172</v>
      </c>
      <c r="E55" s="206" t="s">
        <v>51</v>
      </c>
      <c r="F55" s="241" t="s">
        <v>203</v>
      </c>
      <c r="G55" s="207">
        <v>3600</v>
      </c>
      <c r="H55" s="208">
        <v>750</v>
      </c>
      <c r="I55" s="209">
        <v>1207</v>
      </c>
      <c r="J55" s="209">
        <v>1124</v>
      </c>
      <c r="K55" s="210">
        <v>519</v>
      </c>
      <c r="L55" s="211">
        <v>674</v>
      </c>
      <c r="M55" s="212" t="s">
        <v>26</v>
      </c>
      <c r="N55" s="212" t="s">
        <v>26</v>
      </c>
      <c r="O55" s="213" t="s">
        <v>26</v>
      </c>
      <c r="P55" s="248">
        <f t="shared" si="20"/>
        <v>0.89866666666666661</v>
      </c>
      <c r="Q55" s="195" t="str">
        <f t="shared" si="21"/>
        <v>NO APLICA</v>
      </c>
      <c r="R55" s="195" t="str">
        <f t="shared" si="22"/>
        <v>NO APLICA</v>
      </c>
      <c r="S55" s="196" t="str">
        <f t="shared" si="23"/>
        <v>NO APLICA</v>
      </c>
      <c r="T55" s="248">
        <f t="shared" si="24"/>
        <v>0.18722222222222223</v>
      </c>
      <c r="U55" s="195" t="str">
        <f t="shared" si="25"/>
        <v>NO APLICA</v>
      </c>
      <c r="V55" s="195" t="str">
        <f t="shared" si="26"/>
        <v>NO APLICA</v>
      </c>
      <c r="W55" s="196" t="str">
        <f t="shared" si="27"/>
        <v>NO APLICA</v>
      </c>
      <c r="X55" s="218" t="s">
        <v>212</v>
      </c>
      <c r="Y55" s="214"/>
      <c r="Z55" s="214"/>
      <c r="AA55" s="215"/>
    </row>
    <row r="58" spans="2:27" ht="15.75" thickBot="1" x14ac:dyDescent="0.3"/>
    <row r="59" spans="2:27" ht="15.75" thickBot="1" x14ac:dyDescent="0.3">
      <c r="G59" s="266" t="s">
        <v>31</v>
      </c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72" t="s">
        <v>32</v>
      </c>
      <c r="Y59" s="273"/>
      <c r="Z59" s="273"/>
      <c r="AA59" s="274"/>
    </row>
    <row r="60" spans="2:27" ht="15.75" thickBot="1" x14ac:dyDescent="0.3">
      <c r="G60" s="278" t="s">
        <v>33</v>
      </c>
      <c r="H60" s="280" t="s">
        <v>34</v>
      </c>
      <c r="I60" s="281"/>
      <c r="J60" s="281"/>
      <c r="K60" s="282"/>
      <c r="L60" s="280" t="s">
        <v>35</v>
      </c>
      <c r="M60" s="281"/>
      <c r="N60" s="281"/>
      <c r="O60" s="282"/>
      <c r="P60" s="261" t="s">
        <v>36</v>
      </c>
      <c r="Q60" s="262"/>
      <c r="R60" s="262"/>
      <c r="S60" s="283"/>
      <c r="T60" s="261" t="s">
        <v>37</v>
      </c>
      <c r="U60" s="262"/>
      <c r="V60" s="262"/>
      <c r="W60" s="262"/>
      <c r="X60" s="275"/>
      <c r="Y60" s="276"/>
      <c r="Z60" s="276"/>
      <c r="AA60" s="277"/>
    </row>
    <row r="61" spans="2:27" ht="29.25" thickBot="1" x14ac:dyDescent="0.3">
      <c r="G61" s="279"/>
      <c r="H61" s="63" t="s">
        <v>38</v>
      </c>
      <c r="I61" s="20" t="s">
        <v>39</v>
      </c>
      <c r="J61" s="65" t="s">
        <v>40</v>
      </c>
      <c r="K61" s="20" t="s">
        <v>41</v>
      </c>
      <c r="L61" s="63" t="s">
        <v>38</v>
      </c>
      <c r="M61" s="20" t="s">
        <v>39</v>
      </c>
      <c r="N61" s="65" t="s">
        <v>40</v>
      </c>
      <c r="O61" s="20" t="s">
        <v>41</v>
      </c>
      <c r="P61" s="67" t="s">
        <v>15</v>
      </c>
      <c r="Q61" s="22" t="s">
        <v>16</v>
      </c>
      <c r="R61" s="32" t="s">
        <v>17</v>
      </c>
      <c r="S61" s="23" t="s">
        <v>18</v>
      </c>
      <c r="T61" s="31" t="s">
        <v>15</v>
      </c>
      <c r="U61" s="24" t="s">
        <v>16</v>
      </c>
      <c r="V61" s="32" t="s">
        <v>17</v>
      </c>
      <c r="W61" s="26" t="s">
        <v>18</v>
      </c>
      <c r="X61" s="76" t="s">
        <v>15</v>
      </c>
      <c r="Y61" s="27" t="s">
        <v>16</v>
      </c>
      <c r="Z61" s="78" t="s">
        <v>17</v>
      </c>
      <c r="AA61" s="28" t="s">
        <v>18</v>
      </c>
    </row>
    <row r="62" spans="2:27" ht="70.5" customHeight="1" thickBot="1" x14ac:dyDescent="0.3">
      <c r="G62" s="33"/>
      <c r="H62" s="64"/>
      <c r="I62" s="21"/>
      <c r="J62" s="66"/>
      <c r="K62" s="21"/>
      <c r="L62" s="64" t="s">
        <v>26</v>
      </c>
      <c r="M62" s="21" t="s">
        <v>26</v>
      </c>
      <c r="N62" s="66" t="s">
        <v>26</v>
      </c>
      <c r="O62" s="21" t="s">
        <v>26</v>
      </c>
      <c r="P62" s="68" t="str">
        <f>IFERROR(L62/H62,"NO APLICA")</f>
        <v>NO APLICA</v>
      </c>
      <c r="Q62" s="25" t="str">
        <f>IFERROR(M62/I62,"NO APLICA")</f>
        <v>NO APLICA</v>
      </c>
      <c r="R62" s="3" t="str">
        <f>IFERROR(N62/J62,"NO APLICA")</f>
        <v>NO APLICA</v>
      </c>
      <c r="S62" s="25" t="str">
        <f>IFERROR(O62/K62,"NO APLICA")</f>
        <v>NO APLICA</v>
      </c>
      <c r="T62" s="3" t="str">
        <f>IFERROR(L62/G62,"NO APLICA")</f>
        <v>NO APLICA</v>
      </c>
      <c r="U62" s="25" t="str">
        <f>IFERROR((L62+M62)/G62,"NO APLICA")</f>
        <v>NO APLICA</v>
      </c>
      <c r="V62" s="3" t="str">
        <f>IFERROR((L62+M62+N62)/G62,"NO APLICA")</f>
        <v>NO APLICA</v>
      </c>
      <c r="W62" s="4" t="str">
        <f>IFERROR((L62+M62+N62+O62)/G62,"NO APLICA")</f>
        <v>NO APLICA</v>
      </c>
      <c r="X62" s="77" t="s">
        <v>255</v>
      </c>
      <c r="Y62" s="30"/>
      <c r="Z62" s="79"/>
      <c r="AA62" s="29"/>
    </row>
    <row r="72" spans="3:25" ht="21" x14ac:dyDescent="0.35">
      <c r="C72" s="229"/>
      <c r="D72" s="230"/>
      <c r="E72" s="230"/>
      <c r="F72" s="229"/>
      <c r="G72" s="229"/>
      <c r="H72" s="229"/>
      <c r="I72" s="229"/>
      <c r="J72" s="229"/>
      <c r="K72" s="230"/>
      <c r="L72" s="230"/>
      <c r="M72" s="230"/>
      <c r="N72" s="230"/>
      <c r="O72" s="230"/>
      <c r="P72" s="229"/>
      <c r="Q72" s="229"/>
      <c r="R72" s="229"/>
      <c r="S72" s="229"/>
      <c r="T72" s="229"/>
      <c r="U72" s="229"/>
      <c r="V72" s="231"/>
      <c r="W72" s="230"/>
      <c r="X72" s="230"/>
      <c r="Y72" s="231"/>
    </row>
    <row r="73" spans="3:25" s="246" customFormat="1" ht="23.25" x14ac:dyDescent="0.35">
      <c r="C73" s="250" t="s">
        <v>244</v>
      </c>
      <c r="D73" s="250"/>
      <c r="E73" s="250"/>
      <c r="F73" s="250"/>
      <c r="G73" s="245"/>
      <c r="H73" s="245"/>
      <c r="I73" s="245"/>
      <c r="J73" s="245"/>
      <c r="K73" s="250" t="s">
        <v>245</v>
      </c>
      <c r="L73" s="250"/>
      <c r="M73" s="250"/>
      <c r="N73" s="250"/>
      <c r="O73" s="250"/>
      <c r="P73" s="245"/>
      <c r="Q73" s="245"/>
      <c r="R73" s="245"/>
      <c r="S73" s="245"/>
      <c r="T73" s="245"/>
      <c r="U73" s="245"/>
      <c r="V73" s="250" t="s">
        <v>246</v>
      </c>
      <c r="W73" s="250"/>
      <c r="X73" s="250"/>
      <c r="Y73" s="250"/>
    </row>
    <row r="74" spans="3:25" s="246" customFormat="1" ht="23.25" x14ac:dyDescent="0.35">
      <c r="C74" s="251" t="s">
        <v>247</v>
      </c>
      <c r="D74" s="251"/>
      <c r="E74" s="251"/>
      <c r="F74" s="251"/>
      <c r="K74" s="252" t="s">
        <v>248</v>
      </c>
      <c r="L74" s="251"/>
      <c r="M74" s="251"/>
      <c r="N74" s="251"/>
      <c r="O74" s="251"/>
      <c r="V74" s="251" t="s">
        <v>249</v>
      </c>
      <c r="W74" s="251"/>
      <c r="X74" s="251"/>
      <c r="Y74" s="251"/>
    </row>
    <row r="75" spans="3:25" ht="18.75" x14ac:dyDescent="0.3">
      <c r="C75" s="249" t="s">
        <v>256</v>
      </c>
      <c r="D75" s="249"/>
      <c r="E75" s="249"/>
      <c r="F75" s="249"/>
      <c r="G75" s="228"/>
      <c r="H75" s="228"/>
      <c r="I75" s="228"/>
      <c r="J75" s="228"/>
      <c r="K75" s="249" t="s">
        <v>250</v>
      </c>
      <c r="L75" s="249"/>
      <c r="M75" s="249"/>
      <c r="N75" s="249"/>
      <c r="O75" s="249"/>
      <c r="P75" s="228"/>
      <c r="Q75" s="228"/>
      <c r="R75" s="228"/>
      <c r="S75" s="228"/>
      <c r="T75" s="228"/>
      <c r="U75" s="228"/>
      <c r="V75" s="249" t="s">
        <v>251</v>
      </c>
      <c r="W75" s="249"/>
      <c r="X75" s="249"/>
      <c r="Y75" s="249"/>
    </row>
    <row r="76" spans="3:25" ht="21" x14ac:dyDescent="0.35"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</row>
    <row r="77" spans="3:25" ht="21" x14ac:dyDescent="0.35"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</row>
    <row r="78" spans="3:25" ht="21" x14ac:dyDescent="0.35"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</row>
  </sheetData>
  <mergeCells count="30">
    <mergeCell ref="E2:T2"/>
    <mergeCell ref="E3:T3"/>
    <mergeCell ref="E4:T4"/>
    <mergeCell ref="G10:W10"/>
    <mergeCell ref="X10:AA11"/>
    <mergeCell ref="D11:F11"/>
    <mergeCell ref="G11:K11"/>
    <mergeCell ref="L11:O11"/>
    <mergeCell ref="X59:AA60"/>
    <mergeCell ref="G60:G61"/>
    <mergeCell ref="H60:K60"/>
    <mergeCell ref="L60:O60"/>
    <mergeCell ref="P60:S60"/>
    <mergeCell ref="C13:C16"/>
    <mergeCell ref="B13:B16"/>
    <mergeCell ref="T60:W60"/>
    <mergeCell ref="P11:S11"/>
    <mergeCell ref="T11:W11"/>
    <mergeCell ref="G59:W59"/>
    <mergeCell ref="B11:B12"/>
    <mergeCell ref="C11:C12"/>
    <mergeCell ref="C75:F75"/>
    <mergeCell ref="K75:O75"/>
    <mergeCell ref="V75:Y75"/>
    <mergeCell ref="C73:F73"/>
    <mergeCell ref="K73:O73"/>
    <mergeCell ref="V73:Y73"/>
    <mergeCell ref="C74:F74"/>
    <mergeCell ref="K74:O74"/>
    <mergeCell ref="V74:Y74"/>
  </mergeCells>
  <conditionalFormatting sqref="P13:W55">
    <cfRule type="cellIs" dxfId="11" priority="8" operator="equal">
      <formula>"NO APLICA"</formula>
    </cfRule>
    <cfRule type="cellIs" dxfId="10" priority="9" operator="greaterThanOrEqual">
      <formula>1.2</formula>
    </cfRule>
    <cfRule type="cellIs" dxfId="9" priority="10" operator="lessThan">
      <formula>0.5</formula>
    </cfRule>
    <cfRule type="cellIs" dxfId="8" priority="11" operator="between">
      <formula>0.5</formula>
      <formula>0.7</formula>
    </cfRule>
    <cfRule type="cellIs" dxfId="7" priority="12" operator="between">
      <formula>0.7</formula>
      <formula>1.2</formula>
    </cfRule>
  </conditionalFormatting>
  <conditionalFormatting sqref="P62:W62">
    <cfRule type="cellIs" dxfId="6" priority="1" operator="equal">
      <formula>"NO APLICA"</formula>
    </cfRule>
    <cfRule type="cellIs" dxfId="5" priority="3" operator="lessThanOrEqual">
      <formula>0.5</formula>
    </cfRule>
    <cfRule type="cellIs" dxfId="4" priority="4" operator="between">
      <formula>0.5</formula>
      <formula>0.7</formula>
    </cfRule>
    <cfRule type="cellIs" dxfId="3" priority="5" operator="between">
      <formula>0.7</formula>
      <formula>1.2</formula>
    </cfRule>
    <cfRule type="cellIs" dxfId="2" priority="6" operator="equal">
      <formula>0.7</formula>
    </cfRule>
    <cfRule type="cellIs" dxfId="1" priority="7" operator="greaterThan">
      <formula>0.7</formula>
    </cfRule>
  </conditionalFormatting>
  <conditionalFormatting sqref="P62:W62">
    <cfRule type="cellIs" dxfId="0" priority="2" operator="greaterThanOrEqual">
      <formula>1.2</formula>
    </cfRule>
  </conditionalFormatting>
  <pageMargins left="0.7" right="0.7" top="0.75" bottom="0.75" header="0.3" footer="0.3"/>
  <pageSetup paperSize="17" scale="3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05B4-F2ED-416A-BEC4-BAECB56858F4}">
  <dimension ref="C4:D80"/>
  <sheetViews>
    <sheetView zoomScale="60" zoomScaleNormal="60" workbookViewId="0">
      <selection activeCell="C4" sqref="C4:D80"/>
    </sheetView>
  </sheetViews>
  <sheetFormatPr baseColWidth="10" defaultRowHeight="15" x14ac:dyDescent="0.25"/>
  <cols>
    <col min="3" max="3" width="48.140625" customWidth="1"/>
    <col min="4" max="4" width="32.7109375" customWidth="1"/>
  </cols>
  <sheetData>
    <row r="4" spans="3:4" ht="57.75" customHeight="1" x14ac:dyDescent="0.25">
      <c r="C4" s="301" t="s">
        <v>174</v>
      </c>
      <c r="D4" s="303" t="s">
        <v>176</v>
      </c>
    </row>
    <row r="5" spans="3:4" ht="57.75" customHeight="1" x14ac:dyDescent="0.25">
      <c r="C5" s="302"/>
      <c r="D5" s="304"/>
    </row>
    <row r="6" spans="3:4" ht="57.75" customHeight="1" x14ac:dyDescent="0.25">
      <c r="C6" s="301" t="s">
        <v>63</v>
      </c>
      <c r="D6" s="303" t="s">
        <v>177</v>
      </c>
    </row>
    <row r="7" spans="3:4" ht="57.75" customHeight="1" x14ac:dyDescent="0.25">
      <c r="C7" s="302"/>
      <c r="D7" s="304"/>
    </row>
    <row r="8" spans="3:4" ht="57.75" customHeight="1" x14ac:dyDescent="0.25">
      <c r="C8" s="301" t="s">
        <v>66</v>
      </c>
      <c r="D8" s="305" t="s">
        <v>178</v>
      </c>
    </row>
    <row r="9" spans="3:4" ht="57.75" customHeight="1" x14ac:dyDescent="0.25">
      <c r="C9" s="302"/>
      <c r="D9" s="304"/>
    </row>
    <row r="10" spans="3:4" ht="57.75" customHeight="1" x14ac:dyDescent="0.25">
      <c r="C10" s="301" t="s">
        <v>69</v>
      </c>
      <c r="D10" s="305" t="s">
        <v>179</v>
      </c>
    </row>
    <row r="11" spans="3:4" ht="57.75" customHeight="1" x14ac:dyDescent="0.25">
      <c r="C11" s="302"/>
      <c r="D11" s="304"/>
    </row>
    <row r="12" spans="3:4" ht="57.75" customHeight="1" x14ac:dyDescent="0.25">
      <c r="C12" s="301" t="s">
        <v>72</v>
      </c>
      <c r="D12" s="303" t="s">
        <v>175</v>
      </c>
    </row>
    <row r="13" spans="3:4" ht="57.75" customHeight="1" x14ac:dyDescent="0.25">
      <c r="C13" s="302"/>
      <c r="D13" s="304"/>
    </row>
    <row r="14" spans="3:4" ht="57.75" customHeight="1" x14ac:dyDescent="0.25">
      <c r="C14" s="301" t="s">
        <v>75</v>
      </c>
      <c r="D14" s="303" t="s">
        <v>76</v>
      </c>
    </row>
    <row r="15" spans="3:4" ht="57.75" customHeight="1" x14ac:dyDescent="0.25">
      <c r="C15" s="302"/>
      <c r="D15" s="304"/>
    </row>
    <row r="16" spans="3:4" ht="57.75" customHeight="1" x14ac:dyDescent="0.25">
      <c r="C16" s="301" t="s">
        <v>78</v>
      </c>
      <c r="D16" s="303" t="s">
        <v>79</v>
      </c>
    </row>
    <row r="17" spans="3:4" ht="57.75" customHeight="1" x14ac:dyDescent="0.25">
      <c r="C17" s="302"/>
      <c r="D17" s="304"/>
    </row>
    <row r="18" spans="3:4" ht="57.75" customHeight="1" x14ac:dyDescent="0.25">
      <c r="C18" s="301" t="s">
        <v>81</v>
      </c>
      <c r="D18" s="303" t="s">
        <v>82</v>
      </c>
    </row>
    <row r="19" spans="3:4" ht="57.75" customHeight="1" x14ac:dyDescent="0.25">
      <c r="C19" s="302"/>
      <c r="D19" s="304"/>
    </row>
    <row r="20" spans="3:4" ht="57.75" customHeight="1" x14ac:dyDescent="0.25">
      <c r="C20" s="301" t="s">
        <v>84</v>
      </c>
      <c r="D20" s="303" t="s">
        <v>85</v>
      </c>
    </row>
    <row r="21" spans="3:4" ht="57.75" customHeight="1" x14ac:dyDescent="0.25">
      <c r="C21" s="302"/>
      <c r="D21" s="304"/>
    </row>
    <row r="22" spans="3:4" ht="57.75" customHeight="1" x14ac:dyDescent="0.25">
      <c r="C22" s="301" t="s">
        <v>87</v>
      </c>
      <c r="D22" s="303" t="s">
        <v>88</v>
      </c>
    </row>
    <row r="23" spans="3:4" ht="57.75" customHeight="1" x14ac:dyDescent="0.25">
      <c r="C23" s="302"/>
      <c r="D23" s="304"/>
    </row>
    <row r="24" spans="3:4" ht="57.75" customHeight="1" x14ac:dyDescent="0.25">
      <c r="C24" s="301" t="s">
        <v>90</v>
      </c>
      <c r="D24" s="303" t="s">
        <v>91</v>
      </c>
    </row>
    <row r="25" spans="3:4" ht="57.75" customHeight="1" x14ac:dyDescent="0.25">
      <c r="C25" s="302"/>
      <c r="D25" s="304"/>
    </row>
    <row r="26" spans="3:4" ht="57.75" customHeight="1" x14ac:dyDescent="0.25">
      <c r="C26" s="301" t="s">
        <v>93</v>
      </c>
      <c r="D26" s="303" t="s">
        <v>94</v>
      </c>
    </row>
    <row r="27" spans="3:4" ht="57.75" customHeight="1" x14ac:dyDescent="0.25">
      <c r="C27" s="302"/>
      <c r="D27" s="304"/>
    </row>
    <row r="28" spans="3:4" ht="57.75" customHeight="1" x14ac:dyDescent="0.25">
      <c r="C28" s="301" t="s">
        <v>96</v>
      </c>
      <c r="D28" s="303" t="s">
        <v>180</v>
      </c>
    </row>
    <row r="29" spans="3:4" ht="57.75" customHeight="1" x14ac:dyDescent="0.25">
      <c r="C29" s="302"/>
      <c r="D29" s="304"/>
    </row>
    <row r="30" spans="3:4" ht="57.75" customHeight="1" x14ac:dyDescent="0.25">
      <c r="C30" s="301" t="s">
        <v>99</v>
      </c>
      <c r="D30" s="305" t="s">
        <v>181</v>
      </c>
    </row>
    <row r="31" spans="3:4" ht="57.75" customHeight="1" x14ac:dyDescent="0.25">
      <c r="C31" s="302"/>
      <c r="D31" s="304"/>
    </row>
    <row r="32" spans="3:4" ht="57.75" customHeight="1" x14ac:dyDescent="0.25">
      <c r="C32" s="301" t="s">
        <v>102</v>
      </c>
      <c r="D32" s="305" t="s">
        <v>182</v>
      </c>
    </row>
    <row r="33" spans="3:4" ht="57.75" customHeight="1" x14ac:dyDescent="0.25">
      <c r="C33" s="302"/>
      <c r="D33" s="304"/>
    </row>
    <row r="34" spans="3:4" ht="57.75" customHeight="1" x14ac:dyDescent="0.25">
      <c r="C34" s="301" t="s">
        <v>105</v>
      </c>
      <c r="D34" s="305" t="s">
        <v>183</v>
      </c>
    </row>
    <row r="35" spans="3:4" ht="57.75" customHeight="1" x14ac:dyDescent="0.25">
      <c r="C35" s="302"/>
      <c r="D35" s="304"/>
    </row>
    <row r="36" spans="3:4" ht="57.75" customHeight="1" x14ac:dyDescent="0.25">
      <c r="C36" s="301" t="s">
        <v>108</v>
      </c>
      <c r="D36" s="305" t="s">
        <v>184</v>
      </c>
    </row>
    <row r="37" spans="3:4" ht="57.75" customHeight="1" x14ac:dyDescent="0.25">
      <c r="C37" s="302"/>
      <c r="D37" s="304"/>
    </row>
    <row r="38" spans="3:4" ht="57.75" customHeight="1" x14ac:dyDescent="0.25">
      <c r="C38" s="301" t="s">
        <v>111</v>
      </c>
      <c r="D38" s="305" t="s">
        <v>185</v>
      </c>
    </row>
    <row r="39" spans="3:4" ht="57.75" customHeight="1" x14ac:dyDescent="0.25">
      <c r="C39" s="302"/>
      <c r="D39" s="304"/>
    </row>
    <row r="40" spans="3:4" ht="57.75" customHeight="1" x14ac:dyDescent="0.25">
      <c r="C40" s="301" t="s">
        <v>114</v>
      </c>
      <c r="D40" s="305" t="s">
        <v>186</v>
      </c>
    </row>
    <row r="41" spans="3:4" ht="57.75" customHeight="1" x14ac:dyDescent="0.25">
      <c r="C41" s="302"/>
      <c r="D41" s="304"/>
    </row>
    <row r="42" spans="3:4" ht="57.75" customHeight="1" x14ac:dyDescent="0.25">
      <c r="C42" s="301" t="s">
        <v>117</v>
      </c>
      <c r="D42" s="303" t="s">
        <v>187</v>
      </c>
    </row>
    <row r="43" spans="3:4" ht="57.75" customHeight="1" x14ac:dyDescent="0.25">
      <c r="C43" s="302"/>
      <c r="D43" s="304"/>
    </row>
    <row r="44" spans="3:4" ht="57.75" customHeight="1" x14ac:dyDescent="0.25">
      <c r="C44" s="301" t="s">
        <v>120</v>
      </c>
      <c r="D44" s="303" t="s">
        <v>121</v>
      </c>
    </row>
    <row r="45" spans="3:4" ht="57.75" customHeight="1" x14ac:dyDescent="0.25">
      <c r="C45" s="302"/>
      <c r="D45" s="304"/>
    </row>
    <row r="46" spans="3:4" ht="57.75" customHeight="1" x14ac:dyDescent="0.25">
      <c r="C46" s="301" t="s">
        <v>123</v>
      </c>
      <c r="D46" s="303" t="s">
        <v>124</v>
      </c>
    </row>
    <row r="47" spans="3:4" ht="57.75" customHeight="1" x14ac:dyDescent="0.25">
      <c r="C47" s="302"/>
      <c r="D47" s="304"/>
    </row>
    <row r="48" spans="3:4" ht="57.75" customHeight="1" x14ac:dyDescent="0.25">
      <c r="C48" s="301" t="s">
        <v>126</v>
      </c>
      <c r="D48" s="303" t="s">
        <v>127</v>
      </c>
    </row>
    <row r="49" spans="3:4" ht="57.75" customHeight="1" x14ac:dyDescent="0.25">
      <c r="C49" s="302"/>
      <c r="D49" s="304"/>
    </row>
    <row r="50" spans="3:4" ht="57.75" customHeight="1" x14ac:dyDescent="0.25">
      <c r="C50" s="301" t="s">
        <v>129</v>
      </c>
      <c r="D50" s="303" t="s">
        <v>130</v>
      </c>
    </row>
    <row r="51" spans="3:4" ht="57.75" customHeight="1" x14ac:dyDescent="0.25">
      <c r="C51" s="302"/>
      <c r="D51" s="304"/>
    </row>
    <row r="52" spans="3:4" ht="57.75" customHeight="1" x14ac:dyDescent="0.25">
      <c r="C52" s="301" t="s">
        <v>132</v>
      </c>
      <c r="D52" s="306" t="s">
        <v>188</v>
      </c>
    </row>
    <row r="53" spans="3:4" ht="57.75" customHeight="1" x14ac:dyDescent="0.25">
      <c r="C53" s="302"/>
      <c r="D53" s="304"/>
    </row>
    <row r="54" spans="3:4" ht="57.75" customHeight="1" x14ac:dyDescent="0.25">
      <c r="C54" s="301" t="s">
        <v>135</v>
      </c>
      <c r="D54" s="303" t="s">
        <v>136</v>
      </c>
    </row>
    <row r="55" spans="3:4" ht="57.75" customHeight="1" x14ac:dyDescent="0.25">
      <c r="C55" s="302"/>
      <c r="D55" s="304"/>
    </row>
    <row r="56" spans="3:4" ht="57.75" customHeight="1" x14ac:dyDescent="0.25">
      <c r="C56" s="301" t="s">
        <v>138</v>
      </c>
      <c r="D56" s="306" t="s">
        <v>189</v>
      </c>
    </row>
    <row r="57" spans="3:4" ht="57.75" customHeight="1" x14ac:dyDescent="0.25">
      <c r="C57" s="302"/>
      <c r="D57" s="304"/>
    </row>
    <row r="58" spans="3:4" ht="57.75" customHeight="1" x14ac:dyDescent="0.25">
      <c r="C58" s="301" t="s">
        <v>173</v>
      </c>
      <c r="D58" s="306" t="s">
        <v>190</v>
      </c>
    </row>
    <row r="59" spans="3:4" ht="57.75" customHeight="1" x14ac:dyDescent="0.25">
      <c r="C59" s="302"/>
      <c r="D59" s="304"/>
    </row>
    <row r="60" spans="3:4" ht="57.75" customHeight="1" x14ac:dyDescent="0.25">
      <c r="C60" s="301" t="s">
        <v>143</v>
      </c>
      <c r="D60" s="306" t="s">
        <v>191</v>
      </c>
    </row>
    <row r="61" spans="3:4" ht="57.75" customHeight="1" x14ac:dyDescent="0.25">
      <c r="C61" s="302"/>
      <c r="D61" s="304"/>
    </row>
    <row r="62" spans="3:4" ht="57.75" customHeight="1" x14ac:dyDescent="0.25">
      <c r="C62" s="301" t="s">
        <v>146</v>
      </c>
      <c r="D62" s="306" t="s">
        <v>192</v>
      </c>
    </row>
    <row r="63" spans="3:4" ht="57.75" customHeight="1" x14ac:dyDescent="0.25">
      <c r="C63" s="302"/>
      <c r="D63" s="304"/>
    </row>
    <row r="64" spans="3:4" ht="57.75" customHeight="1" x14ac:dyDescent="0.25">
      <c r="C64" s="301" t="s">
        <v>149</v>
      </c>
      <c r="D64" s="303" t="s">
        <v>193</v>
      </c>
    </row>
    <row r="65" spans="3:4" ht="57.75" customHeight="1" x14ac:dyDescent="0.25">
      <c r="C65" s="302"/>
      <c r="D65" s="304"/>
    </row>
    <row r="66" spans="3:4" ht="57.75" customHeight="1" x14ac:dyDescent="0.25">
      <c r="C66" s="301" t="s">
        <v>152</v>
      </c>
      <c r="D66" s="303" t="s">
        <v>194</v>
      </c>
    </row>
    <row r="67" spans="3:4" ht="57.75" customHeight="1" x14ac:dyDescent="0.25">
      <c r="C67" s="302"/>
      <c r="D67" s="304"/>
    </row>
    <row r="68" spans="3:4" ht="57.75" customHeight="1" x14ac:dyDescent="0.25">
      <c r="C68" s="301" t="s">
        <v>154</v>
      </c>
      <c r="D68" s="306" t="s">
        <v>195</v>
      </c>
    </row>
    <row r="69" spans="3:4" ht="57.75" customHeight="1" x14ac:dyDescent="0.25">
      <c r="C69" s="302"/>
      <c r="D69" s="304"/>
    </row>
    <row r="70" spans="3:4" ht="57.75" customHeight="1" x14ac:dyDescent="0.25">
      <c r="C70" s="301" t="s">
        <v>157</v>
      </c>
      <c r="D70" s="306" t="s">
        <v>196</v>
      </c>
    </row>
    <row r="71" spans="3:4" ht="57.75" customHeight="1" x14ac:dyDescent="0.25">
      <c r="C71" s="302"/>
      <c r="D71" s="304"/>
    </row>
    <row r="72" spans="3:4" ht="57.75" customHeight="1" x14ac:dyDescent="0.25">
      <c r="C72" s="301" t="s">
        <v>160</v>
      </c>
      <c r="D72" s="303" t="s">
        <v>197</v>
      </c>
    </row>
    <row r="73" spans="3:4" ht="57.75" customHeight="1" x14ac:dyDescent="0.25">
      <c r="C73" s="302"/>
      <c r="D73" s="304"/>
    </row>
    <row r="74" spans="3:4" ht="57.75" customHeight="1" x14ac:dyDescent="0.25">
      <c r="C74" s="301" t="s">
        <v>163</v>
      </c>
      <c r="D74" s="303" t="s">
        <v>198</v>
      </c>
    </row>
    <row r="75" spans="3:4" ht="57.75" customHeight="1" x14ac:dyDescent="0.25">
      <c r="C75" s="302"/>
      <c r="D75" s="304"/>
    </row>
    <row r="76" spans="3:4" ht="57.75" customHeight="1" x14ac:dyDescent="0.25">
      <c r="C76" s="301" t="s">
        <v>166</v>
      </c>
      <c r="D76" s="305" t="s">
        <v>199</v>
      </c>
    </row>
    <row r="77" spans="3:4" ht="57.75" customHeight="1" x14ac:dyDescent="0.25">
      <c r="C77" s="302"/>
      <c r="D77" s="304"/>
    </row>
    <row r="78" spans="3:4" ht="57.75" customHeight="1" x14ac:dyDescent="0.25">
      <c r="C78" s="301" t="s">
        <v>169</v>
      </c>
      <c r="D78" s="303" t="s">
        <v>200</v>
      </c>
    </row>
    <row r="79" spans="3:4" ht="57.75" customHeight="1" x14ac:dyDescent="0.25">
      <c r="C79" s="302"/>
      <c r="D79" s="304"/>
    </row>
    <row r="80" spans="3:4" ht="57.75" customHeight="1" x14ac:dyDescent="0.25">
      <c r="C80" s="189" t="s">
        <v>171</v>
      </c>
      <c r="D80" s="190" t="s">
        <v>201</v>
      </c>
    </row>
  </sheetData>
  <mergeCells count="76">
    <mergeCell ref="C76:C77"/>
    <mergeCell ref="D76:D77"/>
    <mergeCell ref="C78:C79"/>
    <mergeCell ref="D78:D79"/>
    <mergeCell ref="C70:C71"/>
    <mergeCell ref="D70:D71"/>
    <mergeCell ref="C72:C73"/>
    <mergeCell ref="D72:D73"/>
    <mergeCell ref="C74:C75"/>
    <mergeCell ref="D74:D75"/>
    <mergeCell ref="C64:C65"/>
    <mergeCell ref="D64:D65"/>
    <mergeCell ref="C66:C67"/>
    <mergeCell ref="D66:D67"/>
    <mergeCell ref="C68:C69"/>
    <mergeCell ref="D68:D69"/>
    <mergeCell ref="C58:C59"/>
    <mergeCell ref="D58:D59"/>
    <mergeCell ref="C60:C61"/>
    <mergeCell ref="D60:D61"/>
    <mergeCell ref="C62:C63"/>
    <mergeCell ref="D62:D63"/>
    <mergeCell ref="C52:C53"/>
    <mergeCell ref="D52:D53"/>
    <mergeCell ref="C54:C55"/>
    <mergeCell ref="D54:D55"/>
    <mergeCell ref="C56:C57"/>
    <mergeCell ref="D56:D57"/>
    <mergeCell ref="C46:C47"/>
    <mergeCell ref="D46:D47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34:C35"/>
    <mergeCell ref="D34:D35"/>
    <mergeCell ref="C36:C37"/>
    <mergeCell ref="D36:D37"/>
    <mergeCell ref="C38:C39"/>
    <mergeCell ref="D38:D39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C4:C5"/>
    <mergeCell ref="D4:D5"/>
    <mergeCell ref="C6:C7"/>
    <mergeCell ref="D6:D7"/>
    <mergeCell ref="C8:C9"/>
    <mergeCell ref="D8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EJE 1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Dir. Planeacion</cp:lastModifiedBy>
  <cp:revision/>
  <cp:lastPrinted>2022-04-08T18:29:59Z</cp:lastPrinted>
  <dcterms:created xsi:type="dcterms:W3CDTF">2020-03-29T15:30:51Z</dcterms:created>
  <dcterms:modified xsi:type="dcterms:W3CDTF">2022-06-20T20:15:33Z</dcterms:modified>
  <cp:category/>
  <cp:contentStatus/>
</cp:coreProperties>
</file>